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1" documentId="8_{20C0910E-1FA7-4750-ACC4-80CAD9F40F6A}" xr6:coauthVersionLast="47" xr6:coauthVersionMax="47" xr10:uidLastSave="{75F38134-2459-4F77-8A3F-3BEC7191BB59}"/>
  <bookViews>
    <workbookView xWindow="-120" yWindow="-120" windowWidth="19440" windowHeight="15000" firstSheet="5" activeTab="7" xr2:uid="{00000000-000D-0000-FFFF-FFFF00000000}"/>
  </bookViews>
  <sheets>
    <sheet name="Investments Jul 2022" sheetId="1" r:id="rId1"/>
    <sheet name="Investments Aug 2022" sheetId="15" r:id="rId2"/>
    <sheet name="Investments Sep 2022" sheetId="16" r:id="rId3"/>
    <sheet name="Investments Oct 2022" sheetId="17" r:id="rId4"/>
    <sheet name="Investments Nov 2022" sheetId="18" r:id="rId5"/>
    <sheet name="Investments Dec 2022" sheetId="19" r:id="rId6"/>
    <sheet name="Investments Jan 2023" sheetId="20" r:id="rId7"/>
    <sheet name="Investments Feb 2023" sheetId="21" r:id="rId8"/>
    <sheet name="Investments Mar 2023" sheetId="22" r:id="rId9"/>
    <sheet name="Investments Apr 2023" sheetId="23" r:id="rId10"/>
    <sheet name="Investments May 2023" sheetId="24" r:id="rId11"/>
    <sheet name="Investments Jun 2023" sheetId="25" r:id="rId12"/>
  </sheets>
  <definedNames>
    <definedName name="_xlnm.Print_Area" localSheetId="0">'Investments Jul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6" i="21" l="1"/>
  <c r="E96" i="21" s="1"/>
  <c r="AH68" i="21"/>
  <c r="AE68" i="21"/>
  <c r="AB68" i="21"/>
  <c r="Y68" i="21"/>
  <c r="V68" i="21"/>
  <c r="S68" i="21"/>
  <c r="P68" i="21"/>
  <c r="M68" i="21"/>
  <c r="AD50" i="21"/>
  <c r="AC50" i="21"/>
  <c r="U50" i="21"/>
  <c r="N50" i="21"/>
  <c r="AG48" i="21"/>
  <c r="AG50" i="21" s="1"/>
  <c r="AF48" i="21"/>
  <c r="AF50" i="21" s="1"/>
  <c r="AD48" i="21"/>
  <c r="AC48" i="21"/>
  <c r="AB48" i="21"/>
  <c r="AB50" i="21" s="1"/>
  <c r="AA48" i="21"/>
  <c r="AA50" i="21" s="1"/>
  <c r="Z48" i="21"/>
  <c r="Z50" i="21" s="1"/>
  <c r="Y48" i="21"/>
  <c r="Y50" i="21" s="1"/>
  <c r="X48" i="21"/>
  <c r="X50" i="21" s="1"/>
  <c r="W48" i="21"/>
  <c r="W50" i="21" s="1"/>
  <c r="U48" i="21"/>
  <c r="T48" i="21"/>
  <c r="T50" i="21" s="1"/>
  <c r="R48" i="21"/>
  <c r="R50" i="21" s="1"/>
  <c r="Q48" i="21"/>
  <c r="Q50" i="21" s="1"/>
  <c r="P48" i="21"/>
  <c r="P50" i="21" s="1"/>
  <c r="O48" i="21"/>
  <c r="O50" i="21" s="1"/>
  <c r="N48" i="21"/>
  <c r="L48" i="21"/>
  <c r="L50" i="21" s="1"/>
  <c r="K48" i="21"/>
  <c r="K50" i="21" s="1"/>
  <c r="J48" i="21"/>
  <c r="J50" i="21" s="1"/>
  <c r="I48" i="21"/>
  <c r="I50" i="21" s="1"/>
  <c r="AH46" i="21"/>
  <c r="AE46" i="21"/>
  <c r="AB46" i="21"/>
  <c r="Y46" i="21"/>
  <c r="V46" i="21"/>
  <c r="S46" i="21"/>
  <c r="P46" i="21"/>
  <c r="M46" i="21"/>
  <c r="AH45" i="21"/>
  <c r="AE45" i="21"/>
  <c r="AB45" i="21"/>
  <c r="Y45" i="21"/>
  <c r="V45" i="21"/>
  <c r="S45" i="21"/>
  <c r="P45" i="21"/>
  <c r="M45" i="21"/>
  <c r="AH44" i="21"/>
  <c r="AE44" i="21"/>
  <c r="AB44" i="21"/>
  <c r="Y44" i="21"/>
  <c r="V44" i="21"/>
  <c r="S44" i="21"/>
  <c r="P44" i="21"/>
  <c r="M44" i="21"/>
  <c r="AH43" i="21"/>
  <c r="AE43" i="21"/>
  <c r="AB43" i="21"/>
  <c r="Y43" i="21"/>
  <c r="V43" i="21"/>
  <c r="S43" i="21"/>
  <c r="P43" i="21"/>
  <c r="M43" i="21"/>
  <c r="AH42" i="21"/>
  <c r="AE42" i="21"/>
  <c r="AB42" i="21"/>
  <c r="Y42" i="21"/>
  <c r="V42" i="21"/>
  <c r="S42" i="21"/>
  <c r="P42" i="21"/>
  <c r="M42" i="21"/>
  <c r="AH41" i="21"/>
  <c r="AE41" i="21"/>
  <c r="AB41" i="21"/>
  <c r="Y41" i="21"/>
  <c r="V41" i="21"/>
  <c r="S41" i="21"/>
  <c r="P41" i="21"/>
  <c r="M41" i="21"/>
  <c r="AH39" i="21"/>
  <c r="AE39" i="21"/>
  <c r="AB39" i="21"/>
  <c r="Y39" i="21"/>
  <c r="V39" i="21"/>
  <c r="S39" i="21"/>
  <c r="P39" i="21"/>
  <c r="M39" i="21"/>
  <c r="AH38" i="21"/>
  <c r="AE38" i="21"/>
  <c r="AB38" i="21"/>
  <c r="Y38" i="21"/>
  <c r="V38" i="21"/>
  <c r="S38" i="21"/>
  <c r="P38" i="21"/>
  <c r="M38" i="21"/>
  <c r="AH36" i="21"/>
  <c r="AE36" i="21"/>
  <c r="AB36" i="21"/>
  <c r="Y36" i="21"/>
  <c r="V36" i="21"/>
  <c r="S36" i="21"/>
  <c r="P36" i="21"/>
  <c r="M36" i="21"/>
  <c r="AH35" i="21"/>
  <c r="AE35" i="21"/>
  <c r="AB35" i="21"/>
  <c r="Y35" i="21"/>
  <c r="V35" i="21"/>
  <c r="S35" i="21"/>
  <c r="P35" i="21"/>
  <c r="M35" i="21"/>
  <c r="AH33" i="21"/>
  <c r="AE33" i="21"/>
  <c r="AB33" i="21"/>
  <c r="Y33" i="21"/>
  <c r="V33" i="21"/>
  <c r="S33" i="21"/>
  <c r="P33" i="21"/>
  <c r="M33" i="21"/>
  <c r="AH32" i="21"/>
  <c r="AE32" i="21"/>
  <c r="AB32" i="21"/>
  <c r="Y32" i="21"/>
  <c r="V32" i="21"/>
  <c r="S32" i="21"/>
  <c r="P32" i="21"/>
  <c r="M32" i="21"/>
  <c r="AH31" i="21"/>
  <c r="AE31" i="21"/>
  <c r="AB31" i="21"/>
  <c r="Y31" i="21"/>
  <c r="V31" i="21"/>
  <c r="S31" i="21"/>
  <c r="P31" i="21"/>
  <c r="M31" i="21"/>
  <c r="AH30" i="21"/>
  <c r="AE30" i="21"/>
  <c r="AB30" i="21"/>
  <c r="Y30" i="21"/>
  <c r="V30" i="21"/>
  <c r="S30" i="21"/>
  <c r="P30" i="21"/>
  <c r="M30" i="21"/>
  <c r="AH29" i="21"/>
  <c r="AE29" i="21"/>
  <c r="AB29" i="21"/>
  <c r="Y29" i="21"/>
  <c r="V29" i="21"/>
  <c r="S29" i="21"/>
  <c r="P29" i="21"/>
  <c r="M29" i="21"/>
  <c r="AH28" i="21"/>
  <c r="AE28" i="21"/>
  <c r="AB28" i="21"/>
  <c r="Y28" i="21"/>
  <c r="V28" i="21"/>
  <c r="S28" i="21"/>
  <c r="P28" i="21"/>
  <c r="M28" i="21"/>
  <c r="AH27" i="21"/>
  <c r="AE27" i="21"/>
  <c r="AB27" i="21"/>
  <c r="Y27" i="21"/>
  <c r="V27" i="21"/>
  <c r="S27" i="21"/>
  <c r="P27" i="21"/>
  <c r="M27" i="21"/>
  <c r="AH26" i="21"/>
  <c r="AE26" i="21"/>
  <c r="AB26" i="21"/>
  <c r="Y26" i="21"/>
  <c r="V26" i="21"/>
  <c r="S26" i="21"/>
  <c r="P26" i="21"/>
  <c r="M26" i="21"/>
  <c r="AH24" i="21"/>
  <c r="AE24" i="21"/>
  <c r="AB24" i="21"/>
  <c r="Y24" i="21"/>
  <c r="V24" i="21"/>
  <c r="S24" i="21"/>
  <c r="P24" i="21"/>
  <c r="M24" i="21"/>
  <c r="AH23" i="21"/>
  <c r="AE23" i="21"/>
  <c r="AB23" i="21"/>
  <c r="Y23" i="21"/>
  <c r="V23" i="21"/>
  <c r="S23" i="21"/>
  <c r="P23" i="21"/>
  <c r="M23" i="21"/>
  <c r="AH22" i="21"/>
  <c r="AE22" i="21"/>
  <c r="AB22" i="21"/>
  <c r="Y22" i="21"/>
  <c r="V22" i="21"/>
  <c r="S22" i="21"/>
  <c r="P22" i="21"/>
  <c r="M22" i="21"/>
  <c r="AH21" i="21"/>
  <c r="AE21" i="21"/>
  <c r="AB21" i="21"/>
  <c r="Y21" i="21"/>
  <c r="V21" i="21"/>
  <c r="S21" i="21"/>
  <c r="P21" i="21"/>
  <c r="M21" i="21"/>
  <c r="AH20" i="21"/>
  <c r="AE20" i="21"/>
  <c r="AB20" i="21"/>
  <c r="Y20" i="21"/>
  <c r="V20" i="21"/>
  <c r="S20" i="21"/>
  <c r="P20" i="21"/>
  <c r="M20" i="21"/>
  <c r="AH19" i="21"/>
  <c r="AE19" i="21"/>
  <c r="AB19" i="21"/>
  <c r="Y19" i="21"/>
  <c r="V19" i="21"/>
  <c r="S19" i="21"/>
  <c r="P19" i="21"/>
  <c r="M19" i="21"/>
  <c r="AH18" i="21"/>
  <c r="AE18" i="21"/>
  <c r="AB18" i="21"/>
  <c r="Y18" i="21"/>
  <c r="V18" i="21"/>
  <c r="S18" i="21"/>
  <c r="P18" i="21"/>
  <c r="M18" i="21"/>
  <c r="AH16" i="21"/>
  <c r="AE16" i="21"/>
  <c r="AB16" i="21"/>
  <c r="Y16" i="21"/>
  <c r="V16" i="21"/>
  <c r="S16" i="21"/>
  <c r="P16" i="21"/>
  <c r="M16" i="21"/>
  <c r="AH15" i="21"/>
  <c r="AE15" i="21"/>
  <c r="AB15" i="21"/>
  <c r="Y15" i="21"/>
  <c r="V15" i="21"/>
  <c r="S15" i="21"/>
  <c r="P15" i="21"/>
  <c r="M15" i="21"/>
  <c r="AH14" i="21"/>
  <c r="AE14" i="21"/>
  <c r="AB14" i="21"/>
  <c r="Y14" i="21"/>
  <c r="V14" i="21"/>
  <c r="S14" i="21"/>
  <c r="P14" i="21"/>
  <c r="M14" i="21"/>
  <c r="AH13" i="21"/>
  <c r="AE13" i="21"/>
  <c r="AB13" i="21"/>
  <c r="Y13" i="21"/>
  <c r="V13" i="21"/>
  <c r="S13" i="21"/>
  <c r="P13" i="21"/>
  <c r="M13" i="21"/>
  <c r="AH11" i="21"/>
  <c r="AE11" i="21"/>
  <c r="AB11" i="21"/>
  <c r="Y11" i="21"/>
  <c r="V11" i="21"/>
  <c r="S11" i="21"/>
  <c r="P11" i="21"/>
  <c r="M11" i="21"/>
  <c r="AH10" i="21"/>
  <c r="AE10" i="21"/>
  <c r="AB10" i="21"/>
  <c r="Y10" i="21"/>
  <c r="V10" i="21"/>
  <c r="S10" i="21"/>
  <c r="P10" i="21"/>
  <c r="M10" i="21"/>
  <c r="AH9" i="21"/>
  <c r="AE9" i="21"/>
  <c r="AB9" i="21"/>
  <c r="Y9" i="21"/>
  <c r="V9" i="21"/>
  <c r="S9" i="21"/>
  <c r="P9" i="21"/>
  <c r="M9" i="21"/>
  <c r="AH7" i="21"/>
  <c r="AE7" i="21"/>
  <c r="AB7" i="21"/>
  <c r="Y7" i="21"/>
  <c r="V7" i="21"/>
  <c r="S7" i="21"/>
  <c r="P7" i="21"/>
  <c r="M7" i="21"/>
  <c r="AH6" i="21"/>
  <c r="AH48" i="21" s="1"/>
  <c r="AH50" i="21" s="1"/>
  <c r="AE6" i="21"/>
  <c r="AE48" i="21" s="1"/>
  <c r="AE50" i="21" s="1"/>
  <c r="AB6" i="21"/>
  <c r="Y6" i="21"/>
  <c r="V6" i="21"/>
  <c r="V48" i="21" s="1"/>
  <c r="V50" i="21" s="1"/>
  <c r="S6" i="21"/>
  <c r="S48" i="21" s="1"/>
  <c r="S50" i="21" s="1"/>
  <c r="P6" i="21"/>
  <c r="M6" i="21"/>
  <c r="M48" i="21" s="1"/>
  <c r="M50" i="21" s="1"/>
  <c r="E86" i="20" l="1"/>
  <c r="E96" i="20" s="1"/>
  <c r="AE68" i="20"/>
  <c r="AB68" i="20"/>
  <c r="Y68" i="20"/>
  <c r="V68" i="20"/>
  <c r="S68" i="20"/>
  <c r="P68" i="20"/>
  <c r="M68" i="20"/>
  <c r="AC50" i="20"/>
  <c r="AA50" i="20"/>
  <c r="Z50" i="20"/>
  <c r="W50" i="20"/>
  <c r="U50" i="20"/>
  <c r="T50" i="20"/>
  <c r="R50" i="20"/>
  <c r="Q50" i="20"/>
  <c r="O50" i="20"/>
  <c r="L50" i="20"/>
  <c r="K50" i="20"/>
  <c r="J50" i="20"/>
  <c r="I50" i="20"/>
  <c r="AD48" i="20"/>
  <c r="AD50" i="20" s="1"/>
  <c r="AC48" i="20"/>
  <c r="AA48" i="20"/>
  <c r="Z48" i="20"/>
  <c r="X48" i="20"/>
  <c r="X50" i="20" s="1"/>
  <c r="W48" i="20"/>
  <c r="U48" i="20"/>
  <c r="T48" i="20"/>
  <c r="R48" i="20"/>
  <c r="Q48" i="20"/>
  <c r="O48" i="20"/>
  <c r="N48" i="20"/>
  <c r="N50" i="20" s="1"/>
  <c r="L48" i="20"/>
  <c r="K48" i="20"/>
  <c r="J48" i="20"/>
  <c r="I48" i="20"/>
  <c r="AE46" i="20"/>
  <c r="AB46" i="20"/>
  <c r="Y46" i="20"/>
  <c r="V46" i="20"/>
  <c r="S46" i="20"/>
  <c r="P46" i="20"/>
  <c r="M46" i="20"/>
  <c r="AE45" i="20"/>
  <c r="AB45" i="20"/>
  <c r="Y45" i="20"/>
  <c r="V45" i="20"/>
  <c r="S45" i="20"/>
  <c r="P45" i="20"/>
  <c r="M45" i="20"/>
  <c r="AE44" i="20"/>
  <c r="AB44" i="20"/>
  <c r="Y44" i="20"/>
  <c r="V44" i="20"/>
  <c r="S44" i="20"/>
  <c r="P44" i="20"/>
  <c r="M44" i="20"/>
  <c r="AE43" i="20"/>
  <c r="AB43" i="20"/>
  <c r="Y43" i="20"/>
  <c r="V43" i="20"/>
  <c r="S43" i="20"/>
  <c r="P43" i="20"/>
  <c r="M43" i="20"/>
  <c r="AE42" i="20"/>
  <c r="AB42" i="20"/>
  <c r="Y42" i="20"/>
  <c r="V42" i="20"/>
  <c r="S42" i="20"/>
  <c r="P42" i="20"/>
  <c r="M42" i="20"/>
  <c r="AE41" i="20"/>
  <c r="AB41" i="20"/>
  <c r="Y41" i="20"/>
  <c r="V41" i="20"/>
  <c r="S41" i="20"/>
  <c r="P41" i="20"/>
  <c r="M41" i="20"/>
  <c r="AE39" i="20"/>
  <c r="AB39" i="20"/>
  <c r="Y39" i="20"/>
  <c r="V39" i="20"/>
  <c r="S39" i="20"/>
  <c r="P39" i="20"/>
  <c r="M39" i="20"/>
  <c r="AE38" i="20"/>
  <c r="AB38" i="20"/>
  <c r="Y38" i="20"/>
  <c r="V38" i="20"/>
  <c r="S38" i="20"/>
  <c r="P38" i="20"/>
  <c r="M38" i="20"/>
  <c r="AE36" i="20"/>
  <c r="AB36" i="20"/>
  <c r="Y36" i="20"/>
  <c r="V36" i="20"/>
  <c r="S36" i="20"/>
  <c r="P36" i="20"/>
  <c r="M36" i="20"/>
  <c r="AE35" i="20"/>
  <c r="AB35" i="20"/>
  <c r="Y35" i="20"/>
  <c r="V35" i="20"/>
  <c r="S35" i="20"/>
  <c r="P35" i="20"/>
  <c r="M35" i="20"/>
  <c r="AE33" i="20"/>
  <c r="AB33" i="20"/>
  <c r="Y33" i="20"/>
  <c r="V33" i="20"/>
  <c r="S33" i="20"/>
  <c r="P33" i="20"/>
  <c r="M33" i="20"/>
  <c r="AE32" i="20"/>
  <c r="AB32" i="20"/>
  <c r="Y32" i="20"/>
  <c r="V32" i="20"/>
  <c r="S32" i="20"/>
  <c r="P32" i="20"/>
  <c r="M32" i="20"/>
  <c r="AE31" i="20"/>
  <c r="AB31" i="20"/>
  <c r="Y31" i="20"/>
  <c r="V31" i="20"/>
  <c r="S31" i="20"/>
  <c r="P31" i="20"/>
  <c r="M31" i="20"/>
  <c r="AE30" i="20"/>
  <c r="AB30" i="20"/>
  <c r="Y30" i="20"/>
  <c r="V30" i="20"/>
  <c r="S30" i="20"/>
  <c r="P30" i="20"/>
  <c r="M30" i="20"/>
  <c r="AE29" i="20"/>
  <c r="AB29" i="20"/>
  <c r="Y29" i="20"/>
  <c r="V29" i="20"/>
  <c r="S29" i="20"/>
  <c r="P29" i="20"/>
  <c r="M29" i="20"/>
  <c r="AE28" i="20"/>
  <c r="AB28" i="20"/>
  <c r="Y28" i="20"/>
  <c r="V28" i="20"/>
  <c r="S28" i="20"/>
  <c r="P28" i="20"/>
  <c r="M28" i="20"/>
  <c r="AE27" i="20"/>
  <c r="AB27" i="20"/>
  <c r="Y27" i="20"/>
  <c r="V27" i="20"/>
  <c r="S27" i="20"/>
  <c r="P27" i="20"/>
  <c r="M27" i="20"/>
  <c r="AE26" i="20"/>
  <c r="AB26" i="20"/>
  <c r="Y26" i="20"/>
  <c r="V26" i="20"/>
  <c r="S26" i="20"/>
  <c r="P26" i="20"/>
  <c r="M26" i="20"/>
  <c r="AE24" i="20"/>
  <c r="AB24" i="20"/>
  <c r="Y24" i="20"/>
  <c r="V24" i="20"/>
  <c r="S24" i="20"/>
  <c r="P24" i="20"/>
  <c r="M24" i="20"/>
  <c r="AE23" i="20"/>
  <c r="AB23" i="20"/>
  <c r="Y23" i="20"/>
  <c r="V23" i="20"/>
  <c r="S23" i="20"/>
  <c r="P23" i="20"/>
  <c r="M23" i="20"/>
  <c r="AE22" i="20"/>
  <c r="AB22" i="20"/>
  <c r="Y22" i="20"/>
  <c r="V22" i="20"/>
  <c r="S22" i="20"/>
  <c r="P22" i="20"/>
  <c r="M22" i="20"/>
  <c r="AE21" i="20"/>
  <c r="AB21" i="20"/>
  <c r="Y21" i="20"/>
  <c r="V21" i="20"/>
  <c r="S21" i="20"/>
  <c r="P21" i="20"/>
  <c r="M21" i="20"/>
  <c r="AE20" i="20"/>
  <c r="AB20" i="20"/>
  <c r="Y20" i="20"/>
  <c r="V20" i="20"/>
  <c r="S20" i="20"/>
  <c r="P20" i="20"/>
  <c r="M20" i="20"/>
  <c r="AE19" i="20"/>
  <c r="AB19" i="20"/>
  <c r="Y19" i="20"/>
  <c r="V19" i="20"/>
  <c r="S19" i="20"/>
  <c r="P19" i="20"/>
  <c r="M19" i="20"/>
  <c r="AE18" i="20"/>
  <c r="AB18" i="20"/>
  <c r="Y18" i="20"/>
  <c r="V18" i="20"/>
  <c r="S18" i="20"/>
  <c r="P18" i="20"/>
  <c r="M18" i="20"/>
  <c r="AE16" i="20"/>
  <c r="AB16" i="20"/>
  <c r="Y16" i="20"/>
  <c r="V16" i="20"/>
  <c r="S16" i="20"/>
  <c r="P16" i="20"/>
  <c r="M16" i="20"/>
  <c r="AE15" i="20"/>
  <c r="AB15" i="20"/>
  <c r="Y15" i="20"/>
  <c r="V15" i="20"/>
  <c r="S15" i="20"/>
  <c r="P15" i="20"/>
  <c r="M15" i="20"/>
  <c r="AE14" i="20"/>
  <c r="AB14" i="20"/>
  <c r="Y14" i="20"/>
  <c r="Y48" i="20" s="1"/>
  <c r="Y50" i="20" s="1"/>
  <c r="V14" i="20"/>
  <c r="S14" i="20"/>
  <c r="P14" i="20"/>
  <c r="M14" i="20"/>
  <c r="AE13" i="20"/>
  <c r="AB13" i="20"/>
  <c r="Y13" i="20"/>
  <c r="V13" i="20"/>
  <c r="S13" i="20"/>
  <c r="P13" i="20"/>
  <c r="M13" i="20"/>
  <c r="AE11" i="20"/>
  <c r="AB11" i="20"/>
  <c r="Y11" i="20"/>
  <c r="V11" i="20"/>
  <c r="S11" i="20"/>
  <c r="P11" i="20"/>
  <c r="P48" i="20" s="1"/>
  <c r="P50" i="20" s="1"/>
  <c r="M11" i="20"/>
  <c r="AE10" i="20"/>
  <c r="AB10" i="20"/>
  <c r="Y10" i="20"/>
  <c r="V10" i="20"/>
  <c r="S10" i="20"/>
  <c r="P10" i="20"/>
  <c r="M10" i="20"/>
  <c r="AE9" i="20"/>
  <c r="AB9" i="20"/>
  <c r="Y9" i="20"/>
  <c r="V9" i="20"/>
  <c r="S9" i="20"/>
  <c r="S48" i="20" s="1"/>
  <c r="S50" i="20" s="1"/>
  <c r="P9" i="20"/>
  <c r="M9" i="20"/>
  <c r="AE7" i="20"/>
  <c r="AB7" i="20"/>
  <c r="Y7" i="20"/>
  <c r="V7" i="20"/>
  <c r="S7" i="20"/>
  <c r="P7" i="20"/>
  <c r="M7" i="20"/>
  <c r="AE6" i="20"/>
  <c r="AE48" i="20" s="1"/>
  <c r="AE50" i="20" s="1"/>
  <c r="AB6" i="20"/>
  <c r="AB48" i="20" s="1"/>
  <c r="AB50" i="20" s="1"/>
  <c r="Y6" i="20"/>
  <c r="V6" i="20"/>
  <c r="V48" i="20" s="1"/>
  <c r="V50" i="20" s="1"/>
  <c r="S6" i="20"/>
  <c r="P6" i="20"/>
  <c r="M6" i="20"/>
  <c r="M48" i="20" s="1"/>
  <c r="M50" i="20" s="1"/>
  <c r="E86" i="19" l="1"/>
  <c r="E96" i="19" s="1"/>
  <c r="AB68" i="19"/>
  <c r="Y68" i="19"/>
  <c r="V68" i="19"/>
  <c r="S68" i="19"/>
  <c r="P68" i="19"/>
  <c r="M68" i="19"/>
  <c r="AA50" i="19"/>
  <c r="Z50" i="19"/>
  <c r="U50" i="19"/>
  <c r="R50" i="19"/>
  <c r="K50" i="19"/>
  <c r="J50" i="19"/>
  <c r="AA48" i="19"/>
  <c r="Z48" i="19"/>
  <c r="X48" i="19"/>
  <c r="X50" i="19" s="1"/>
  <c r="W48" i="19"/>
  <c r="W50" i="19" s="1"/>
  <c r="U48" i="19"/>
  <c r="T48" i="19"/>
  <c r="T50" i="19" s="1"/>
  <c r="R48" i="19"/>
  <c r="Q48" i="19"/>
  <c r="Q50" i="19" s="1"/>
  <c r="O48" i="19"/>
  <c r="O50" i="19" s="1"/>
  <c r="N48" i="19"/>
  <c r="N50" i="19" s="1"/>
  <c r="L48" i="19"/>
  <c r="L50" i="19" s="1"/>
  <c r="K48" i="19"/>
  <c r="J48" i="19"/>
  <c r="I48" i="19"/>
  <c r="I50" i="19" s="1"/>
  <c r="AB46" i="19"/>
  <c r="Y46" i="19"/>
  <c r="V46" i="19"/>
  <c r="S46" i="19"/>
  <c r="P46" i="19"/>
  <c r="M46" i="19"/>
  <c r="AB45" i="19"/>
  <c r="Y45" i="19"/>
  <c r="V45" i="19"/>
  <c r="S45" i="19"/>
  <c r="P45" i="19"/>
  <c r="M45" i="19"/>
  <c r="AB44" i="19"/>
  <c r="Y44" i="19"/>
  <c r="V44" i="19"/>
  <c r="S44" i="19"/>
  <c r="P44" i="19"/>
  <c r="M44" i="19"/>
  <c r="AB43" i="19"/>
  <c r="Y43" i="19"/>
  <c r="V43" i="19"/>
  <c r="S43" i="19"/>
  <c r="P43" i="19"/>
  <c r="M43" i="19"/>
  <c r="AB42" i="19"/>
  <c r="Y42" i="19"/>
  <c r="V42" i="19"/>
  <c r="S42" i="19"/>
  <c r="P42" i="19"/>
  <c r="M42" i="19"/>
  <c r="AB41" i="19"/>
  <c r="Y41" i="19"/>
  <c r="V41" i="19"/>
  <c r="S41" i="19"/>
  <c r="P41" i="19"/>
  <c r="M41" i="19"/>
  <c r="AB39" i="19"/>
  <c r="Y39" i="19"/>
  <c r="V39" i="19"/>
  <c r="S39" i="19"/>
  <c r="P39" i="19"/>
  <c r="M39" i="19"/>
  <c r="AB38" i="19"/>
  <c r="Y38" i="19"/>
  <c r="V38" i="19"/>
  <c r="S38" i="19"/>
  <c r="P38" i="19"/>
  <c r="M38" i="19"/>
  <c r="AB36" i="19"/>
  <c r="Y36" i="19"/>
  <c r="V36" i="19"/>
  <c r="S36" i="19"/>
  <c r="P36" i="19"/>
  <c r="M36" i="19"/>
  <c r="AB35" i="19"/>
  <c r="Y35" i="19"/>
  <c r="V35" i="19"/>
  <c r="S35" i="19"/>
  <c r="P35" i="19"/>
  <c r="M35" i="19"/>
  <c r="AB33" i="19"/>
  <c r="Y33" i="19"/>
  <c r="V33" i="19"/>
  <c r="S33" i="19"/>
  <c r="P33" i="19"/>
  <c r="M33" i="19"/>
  <c r="AB32" i="19"/>
  <c r="Y32" i="19"/>
  <c r="V32" i="19"/>
  <c r="S32" i="19"/>
  <c r="P32" i="19"/>
  <c r="M32" i="19"/>
  <c r="AB31" i="19"/>
  <c r="Y31" i="19"/>
  <c r="V31" i="19"/>
  <c r="S31" i="19"/>
  <c r="P31" i="19"/>
  <c r="M31" i="19"/>
  <c r="AB30" i="19"/>
  <c r="Y30" i="19"/>
  <c r="V30" i="19"/>
  <c r="S30" i="19"/>
  <c r="P30" i="19"/>
  <c r="M30" i="19"/>
  <c r="AB29" i="19"/>
  <c r="Y29" i="19"/>
  <c r="V29" i="19"/>
  <c r="S29" i="19"/>
  <c r="P29" i="19"/>
  <c r="M29" i="19"/>
  <c r="AB28" i="19"/>
  <c r="Y28" i="19"/>
  <c r="V28" i="19"/>
  <c r="S28" i="19"/>
  <c r="P28" i="19"/>
  <c r="M28" i="19"/>
  <c r="AB27" i="19"/>
  <c r="Y27" i="19"/>
  <c r="V27" i="19"/>
  <c r="S27" i="19"/>
  <c r="P27" i="19"/>
  <c r="M27" i="19"/>
  <c r="AB26" i="19"/>
  <c r="Y26" i="19"/>
  <c r="V26" i="19"/>
  <c r="S26" i="19"/>
  <c r="P26" i="19"/>
  <c r="M26" i="19"/>
  <c r="AB24" i="19"/>
  <c r="Y24" i="19"/>
  <c r="V24" i="19"/>
  <c r="S24" i="19"/>
  <c r="P24" i="19"/>
  <c r="M24" i="19"/>
  <c r="AB23" i="19"/>
  <c r="Y23" i="19"/>
  <c r="V23" i="19"/>
  <c r="S23" i="19"/>
  <c r="P23" i="19"/>
  <c r="M23" i="19"/>
  <c r="AB22" i="19"/>
  <c r="Y22" i="19"/>
  <c r="V22" i="19"/>
  <c r="S22" i="19"/>
  <c r="P22" i="19"/>
  <c r="M22" i="19"/>
  <c r="AB21" i="19"/>
  <c r="Y21" i="19"/>
  <c r="V21" i="19"/>
  <c r="S21" i="19"/>
  <c r="P21" i="19"/>
  <c r="M21" i="19"/>
  <c r="AB20" i="19"/>
  <c r="Y20" i="19"/>
  <c r="V20" i="19"/>
  <c r="S20" i="19"/>
  <c r="P20" i="19"/>
  <c r="M20" i="19"/>
  <c r="AB19" i="19"/>
  <c r="Y19" i="19"/>
  <c r="V19" i="19"/>
  <c r="S19" i="19"/>
  <c r="P19" i="19"/>
  <c r="M19" i="19"/>
  <c r="AB18" i="19"/>
  <c r="Y18" i="19"/>
  <c r="V18" i="19"/>
  <c r="S18" i="19"/>
  <c r="P18" i="19"/>
  <c r="M18" i="19"/>
  <c r="AB16" i="19"/>
  <c r="Y16" i="19"/>
  <c r="V16" i="19"/>
  <c r="S16" i="19"/>
  <c r="P16" i="19"/>
  <c r="M16" i="19"/>
  <c r="AB15" i="19"/>
  <c r="Y15" i="19"/>
  <c r="V15" i="19"/>
  <c r="S15" i="19"/>
  <c r="P15" i="19"/>
  <c r="M15" i="19"/>
  <c r="AB14" i="19"/>
  <c r="Y14" i="19"/>
  <c r="V14" i="19"/>
  <c r="S14" i="19"/>
  <c r="P14" i="19"/>
  <c r="M14" i="19"/>
  <c r="AB13" i="19"/>
  <c r="Y13" i="19"/>
  <c r="V13" i="19"/>
  <c r="S13" i="19"/>
  <c r="P13" i="19"/>
  <c r="M13" i="19"/>
  <c r="AB11" i="19"/>
  <c r="Y11" i="19"/>
  <c r="V11" i="19"/>
  <c r="S11" i="19"/>
  <c r="P11" i="19"/>
  <c r="M11" i="19"/>
  <c r="AB10" i="19"/>
  <c r="Y10" i="19"/>
  <c r="V10" i="19"/>
  <c r="S10" i="19"/>
  <c r="P10" i="19"/>
  <c r="M10" i="19"/>
  <c r="AB9" i="19"/>
  <c r="Y9" i="19"/>
  <c r="V9" i="19"/>
  <c r="S9" i="19"/>
  <c r="P9" i="19"/>
  <c r="M9" i="19"/>
  <c r="AB7" i="19"/>
  <c r="Y7" i="19"/>
  <c r="V7" i="19"/>
  <c r="V48" i="19" s="1"/>
  <c r="V50" i="19" s="1"/>
  <c r="S7" i="19"/>
  <c r="P7" i="19"/>
  <c r="M7" i="19"/>
  <c r="AB6" i="19"/>
  <c r="AB48" i="19" s="1"/>
  <c r="AB50" i="19" s="1"/>
  <c r="Y6" i="19"/>
  <c r="Y48" i="19" s="1"/>
  <c r="Y50" i="19" s="1"/>
  <c r="V6" i="19"/>
  <c r="S6" i="19"/>
  <c r="S48" i="19" s="1"/>
  <c r="S50" i="19" s="1"/>
  <c r="P6" i="19"/>
  <c r="P48" i="19" s="1"/>
  <c r="P50" i="19" s="1"/>
  <c r="M6" i="19"/>
  <c r="M48" i="19" s="1"/>
  <c r="M50" i="19" s="1"/>
  <c r="E79" i="18"/>
  <c r="E89" i="18" s="1"/>
  <c r="Y61" i="18"/>
  <c r="V61" i="18"/>
  <c r="S61" i="18"/>
  <c r="P61" i="18"/>
  <c r="M61" i="18"/>
  <c r="W43" i="18"/>
  <c r="Q43" i="18"/>
  <c r="O43" i="18"/>
  <c r="I43" i="18"/>
  <c r="X41" i="18"/>
  <c r="X43" i="18" s="1"/>
  <c r="W41" i="18"/>
  <c r="U41" i="18"/>
  <c r="U43" i="18" s="1"/>
  <c r="T41" i="18"/>
  <c r="T43" i="18" s="1"/>
  <c r="R41" i="18"/>
  <c r="R43" i="18" s="1"/>
  <c r="Q41" i="18"/>
  <c r="O41" i="18"/>
  <c r="N41" i="18"/>
  <c r="N43" i="18" s="1"/>
  <c r="L41" i="18"/>
  <c r="L43" i="18" s="1"/>
  <c r="K41" i="18"/>
  <c r="K43" i="18" s="1"/>
  <c r="J41" i="18"/>
  <c r="J43" i="18" s="1"/>
  <c r="I41" i="18"/>
  <c r="Y39" i="18"/>
  <c r="V39" i="18"/>
  <c r="S39" i="18"/>
  <c r="P39" i="18"/>
  <c r="M39" i="18"/>
  <c r="Y38" i="18"/>
  <c r="V38" i="18"/>
  <c r="S38" i="18"/>
  <c r="P38" i="18"/>
  <c r="M38" i="18"/>
  <c r="Y36" i="18"/>
  <c r="V36" i="18"/>
  <c r="S36" i="18"/>
  <c r="P36" i="18"/>
  <c r="M36" i="18"/>
  <c r="Y35" i="18"/>
  <c r="V35" i="18"/>
  <c r="S35" i="18"/>
  <c r="P35" i="18"/>
  <c r="M35" i="18"/>
  <c r="Y33" i="18"/>
  <c r="V33" i="18"/>
  <c r="S33" i="18"/>
  <c r="P33" i="18"/>
  <c r="M33" i="18"/>
  <c r="Y32" i="18"/>
  <c r="V32" i="18"/>
  <c r="S32" i="18"/>
  <c r="P32" i="18"/>
  <c r="M32" i="18"/>
  <c r="Y31" i="18"/>
  <c r="V31" i="18"/>
  <c r="S31" i="18"/>
  <c r="P31" i="18"/>
  <c r="M31" i="18"/>
  <c r="Y30" i="18"/>
  <c r="V30" i="18"/>
  <c r="S30" i="18"/>
  <c r="P30" i="18"/>
  <c r="M30" i="18"/>
  <c r="Y29" i="18"/>
  <c r="V29" i="18"/>
  <c r="S29" i="18"/>
  <c r="P29" i="18"/>
  <c r="M29" i="18"/>
  <c r="Y28" i="18"/>
  <c r="V28" i="18"/>
  <c r="S28" i="18"/>
  <c r="P28" i="18"/>
  <c r="M28" i="18"/>
  <c r="Y27" i="18"/>
  <c r="V27" i="18"/>
  <c r="S27" i="18"/>
  <c r="P27" i="18"/>
  <c r="M27" i="18"/>
  <c r="Y26" i="18"/>
  <c r="V26" i="18"/>
  <c r="S26" i="18"/>
  <c r="P26" i="18"/>
  <c r="M26" i="18"/>
  <c r="Y24" i="18"/>
  <c r="V24" i="18"/>
  <c r="S24" i="18"/>
  <c r="P24" i="18"/>
  <c r="M24" i="18"/>
  <c r="Y23" i="18"/>
  <c r="V23" i="18"/>
  <c r="S23" i="18"/>
  <c r="P23" i="18"/>
  <c r="M23" i="18"/>
  <c r="Y22" i="18"/>
  <c r="V22" i="18"/>
  <c r="S22" i="18"/>
  <c r="P22" i="18"/>
  <c r="M22" i="18"/>
  <c r="Y21" i="18"/>
  <c r="V21" i="18"/>
  <c r="S21" i="18"/>
  <c r="P21" i="18"/>
  <c r="M21" i="18"/>
  <c r="Y20" i="18"/>
  <c r="V20" i="18"/>
  <c r="S20" i="18"/>
  <c r="P20" i="18"/>
  <c r="M20" i="18"/>
  <c r="Y19" i="18"/>
  <c r="V19" i="18"/>
  <c r="S19" i="18"/>
  <c r="P19" i="18"/>
  <c r="M19" i="18"/>
  <c r="Y18" i="18"/>
  <c r="V18" i="18"/>
  <c r="S18" i="18"/>
  <c r="P18" i="18"/>
  <c r="M18" i="18"/>
  <c r="Y16" i="18"/>
  <c r="V16" i="18"/>
  <c r="S16" i="18"/>
  <c r="P16" i="18"/>
  <c r="M16" i="18"/>
  <c r="Y15" i="18"/>
  <c r="V15" i="18"/>
  <c r="S15" i="18"/>
  <c r="P15" i="18"/>
  <c r="M15" i="18"/>
  <c r="Y14" i="18"/>
  <c r="V14" i="18"/>
  <c r="S14" i="18"/>
  <c r="P14" i="18"/>
  <c r="M14" i="18"/>
  <c r="Y13" i="18"/>
  <c r="V13" i="18"/>
  <c r="S13" i="18"/>
  <c r="P13" i="18"/>
  <c r="M13" i="18"/>
  <c r="Y11" i="18"/>
  <c r="V11" i="18"/>
  <c r="S11" i="18"/>
  <c r="S41" i="18" s="1"/>
  <c r="S43" i="18" s="1"/>
  <c r="P11" i="18"/>
  <c r="M11" i="18"/>
  <c r="Y10" i="18"/>
  <c r="V10" i="18"/>
  <c r="S10" i="18"/>
  <c r="P10" i="18"/>
  <c r="M10" i="18"/>
  <c r="Y9" i="18"/>
  <c r="V9" i="18"/>
  <c r="S9" i="18"/>
  <c r="P9" i="18"/>
  <c r="M9" i="18"/>
  <c r="Y7" i="18"/>
  <c r="V7" i="18"/>
  <c r="S7" i="18"/>
  <c r="P7" i="18"/>
  <c r="P41" i="18" s="1"/>
  <c r="P43" i="18" s="1"/>
  <c r="M7" i="18"/>
  <c r="Y6" i="18"/>
  <c r="Y41" i="18" s="1"/>
  <c r="Y43" i="18" s="1"/>
  <c r="V6" i="18"/>
  <c r="V41" i="18" s="1"/>
  <c r="V43" i="18" s="1"/>
  <c r="S6" i="18"/>
  <c r="P6" i="18"/>
  <c r="M6" i="18"/>
  <c r="M41" i="18" s="1"/>
  <c r="M43" i="18" s="1"/>
  <c r="E76" i="17" l="1"/>
  <c r="E86" i="17" s="1"/>
  <c r="V58" i="17"/>
  <c r="S58" i="17"/>
  <c r="P58" i="17"/>
  <c r="M58" i="17"/>
  <c r="U40" i="17"/>
  <c r="T40" i="17"/>
  <c r="O40" i="17"/>
  <c r="L40" i="17"/>
  <c r="V38" i="17"/>
  <c r="V40" i="17" s="1"/>
  <c r="U38" i="17"/>
  <c r="T38" i="17"/>
  <c r="R38" i="17"/>
  <c r="R40" i="17" s="1"/>
  <c r="Q38" i="17"/>
  <c r="Q40" i="17" s="1"/>
  <c r="O38" i="17"/>
  <c r="N38" i="17"/>
  <c r="N40" i="17" s="1"/>
  <c r="L38" i="17"/>
  <c r="K38" i="17"/>
  <c r="K40" i="17" s="1"/>
  <c r="J38" i="17"/>
  <c r="J40" i="17" s="1"/>
  <c r="I38" i="17"/>
  <c r="I40" i="17" s="1"/>
  <c r="V36" i="17"/>
  <c r="S36" i="17"/>
  <c r="P36" i="17"/>
  <c r="M36" i="17"/>
  <c r="V35" i="17"/>
  <c r="S35" i="17"/>
  <c r="P35" i="17"/>
  <c r="M35" i="17"/>
  <c r="V33" i="17"/>
  <c r="S33" i="17"/>
  <c r="P33" i="17"/>
  <c r="M33" i="17"/>
  <c r="V32" i="17"/>
  <c r="S32" i="17"/>
  <c r="P32" i="17"/>
  <c r="M32" i="17"/>
  <c r="V31" i="17"/>
  <c r="S31" i="17"/>
  <c r="P31" i="17"/>
  <c r="M31" i="17"/>
  <c r="V30" i="17"/>
  <c r="S30" i="17"/>
  <c r="P30" i="17"/>
  <c r="M30" i="17"/>
  <c r="V29" i="17"/>
  <c r="S29" i="17"/>
  <c r="P29" i="17"/>
  <c r="M29" i="17"/>
  <c r="V28" i="17"/>
  <c r="S28" i="17"/>
  <c r="P28" i="17"/>
  <c r="M28" i="17"/>
  <c r="V27" i="17"/>
  <c r="S27" i="17"/>
  <c r="P27" i="17"/>
  <c r="M27" i="17"/>
  <c r="V26" i="17"/>
  <c r="S26" i="17"/>
  <c r="P26" i="17"/>
  <c r="M26" i="17"/>
  <c r="V24" i="17"/>
  <c r="S24" i="17"/>
  <c r="P24" i="17"/>
  <c r="M24" i="17"/>
  <c r="V23" i="17"/>
  <c r="S23" i="17"/>
  <c r="P23" i="17"/>
  <c r="M23" i="17"/>
  <c r="V22" i="17"/>
  <c r="S22" i="17"/>
  <c r="P22" i="17"/>
  <c r="M22" i="17"/>
  <c r="V21" i="17"/>
  <c r="S21" i="17"/>
  <c r="P21" i="17"/>
  <c r="M21" i="17"/>
  <c r="V20" i="17"/>
  <c r="S20" i="17"/>
  <c r="P20" i="17"/>
  <c r="M20" i="17"/>
  <c r="V19" i="17"/>
  <c r="S19" i="17"/>
  <c r="P19" i="17"/>
  <c r="M19" i="17"/>
  <c r="V18" i="17"/>
  <c r="S18" i="17"/>
  <c r="P18" i="17"/>
  <c r="M18" i="17"/>
  <c r="V16" i="17"/>
  <c r="S16" i="17"/>
  <c r="P16" i="17"/>
  <c r="M16" i="17"/>
  <c r="V15" i="17"/>
  <c r="S15" i="17"/>
  <c r="P15" i="17"/>
  <c r="M15" i="17"/>
  <c r="V14" i="17"/>
  <c r="S14" i="17"/>
  <c r="P14" i="17"/>
  <c r="M14" i="17"/>
  <c r="V13" i="17"/>
  <c r="S13" i="17"/>
  <c r="P13" i="17"/>
  <c r="M13" i="17"/>
  <c r="V11" i="17"/>
  <c r="S11" i="17"/>
  <c r="P11" i="17"/>
  <c r="M11" i="17"/>
  <c r="V10" i="17"/>
  <c r="S10" i="17"/>
  <c r="P10" i="17"/>
  <c r="M10" i="17"/>
  <c r="V9" i="17"/>
  <c r="S9" i="17"/>
  <c r="P9" i="17"/>
  <c r="M9" i="17"/>
  <c r="V7" i="17"/>
  <c r="S7" i="17"/>
  <c r="P7" i="17"/>
  <c r="M7" i="17"/>
  <c r="V6" i="17"/>
  <c r="S6" i="17"/>
  <c r="S38" i="17" s="1"/>
  <c r="S40" i="17" s="1"/>
  <c r="P6" i="17"/>
  <c r="P38" i="17" s="1"/>
  <c r="P40" i="17" s="1"/>
  <c r="M6" i="17"/>
  <c r="M38" i="17" s="1"/>
  <c r="M40" i="17" s="1"/>
  <c r="E86" i="16" l="1"/>
  <c r="E76" i="16"/>
  <c r="S58" i="16"/>
  <c r="P58" i="16"/>
  <c r="M58" i="16"/>
  <c r="N40" i="16"/>
  <c r="R38" i="16"/>
  <c r="R40" i="16" s="1"/>
  <c r="Q38" i="16"/>
  <c r="Q40" i="16" s="1"/>
  <c r="O38" i="16"/>
  <c r="O40" i="16" s="1"/>
  <c r="N38" i="16"/>
  <c r="L38" i="16"/>
  <c r="L40" i="16" s="1"/>
  <c r="K38" i="16"/>
  <c r="K40" i="16" s="1"/>
  <c r="J38" i="16"/>
  <c r="J40" i="16" s="1"/>
  <c r="I38" i="16"/>
  <c r="I40" i="16" s="1"/>
  <c r="S36" i="16"/>
  <c r="P36" i="16"/>
  <c r="M36" i="16"/>
  <c r="S35" i="16"/>
  <c r="P35" i="16"/>
  <c r="M35" i="16"/>
  <c r="S33" i="16"/>
  <c r="P33" i="16"/>
  <c r="M33" i="16"/>
  <c r="S32" i="16"/>
  <c r="P32" i="16"/>
  <c r="M32" i="16"/>
  <c r="S31" i="16"/>
  <c r="P31" i="16"/>
  <c r="M31" i="16"/>
  <c r="S30" i="16"/>
  <c r="P30" i="16"/>
  <c r="M30" i="16"/>
  <c r="S29" i="16"/>
  <c r="P29" i="16"/>
  <c r="M29" i="16"/>
  <c r="S28" i="16"/>
  <c r="P28" i="16"/>
  <c r="M28" i="16"/>
  <c r="S27" i="16"/>
  <c r="P27" i="16"/>
  <c r="M27" i="16"/>
  <c r="S26" i="16"/>
  <c r="P26" i="16"/>
  <c r="M26" i="16"/>
  <c r="S24" i="16"/>
  <c r="P24" i="16"/>
  <c r="M24" i="16"/>
  <c r="S23" i="16"/>
  <c r="P23" i="16"/>
  <c r="M23" i="16"/>
  <c r="S22" i="16"/>
  <c r="P22" i="16"/>
  <c r="M22" i="16"/>
  <c r="S21" i="16"/>
  <c r="P21" i="16"/>
  <c r="M21" i="16"/>
  <c r="S20" i="16"/>
  <c r="P20" i="16"/>
  <c r="M20" i="16"/>
  <c r="S19" i="16"/>
  <c r="P19" i="16"/>
  <c r="M19" i="16"/>
  <c r="S18" i="16"/>
  <c r="P18" i="16"/>
  <c r="M18" i="16"/>
  <c r="S16" i="16"/>
  <c r="P16" i="16"/>
  <c r="M16" i="16"/>
  <c r="S15" i="16"/>
  <c r="P15" i="16"/>
  <c r="M15" i="16"/>
  <c r="S14" i="16"/>
  <c r="P14" i="16"/>
  <c r="M14" i="16"/>
  <c r="S13" i="16"/>
  <c r="P13" i="16"/>
  <c r="M13" i="16"/>
  <c r="S11" i="16"/>
  <c r="P11" i="16"/>
  <c r="M11" i="16"/>
  <c r="S10" i="16"/>
  <c r="P10" i="16"/>
  <c r="M10" i="16"/>
  <c r="S9" i="16"/>
  <c r="S38" i="16" s="1"/>
  <c r="S40" i="16" s="1"/>
  <c r="P9" i="16"/>
  <c r="M9" i="16"/>
  <c r="S7" i="16"/>
  <c r="P7" i="16"/>
  <c r="M7" i="16"/>
  <c r="S6" i="16"/>
  <c r="P6" i="16"/>
  <c r="P38" i="16" s="1"/>
  <c r="P40" i="16" s="1"/>
  <c r="M6" i="16"/>
  <c r="M38" i="16" s="1"/>
  <c r="M40" i="16" s="1"/>
  <c r="E83" i="15"/>
  <c r="E73" i="15"/>
  <c r="P55" i="15"/>
  <c r="M55" i="15"/>
  <c r="O35" i="15"/>
  <c r="O37" i="15" s="1"/>
  <c r="N35" i="15"/>
  <c r="N37" i="15" s="1"/>
  <c r="M35" i="15"/>
  <c r="M37" i="15" s="1"/>
  <c r="L35" i="15"/>
  <c r="L37" i="15" s="1"/>
  <c r="K35" i="15"/>
  <c r="K37" i="15" s="1"/>
  <c r="J35" i="15"/>
  <c r="J37" i="15" s="1"/>
  <c r="I35" i="15"/>
  <c r="I37" i="15" s="1"/>
  <c r="P33" i="15"/>
  <c r="M33" i="15"/>
  <c r="P32" i="15"/>
  <c r="M32" i="15"/>
  <c r="P31" i="15"/>
  <c r="M31" i="15"/>
  <c r="P30" i="15"/>
  <c r="M30" i="15"/>
  <c r="P29" i="15"/>
  <c r="M29" i="15"/>
  <c r="P28" i="15"/>
  <c r="M28" i="15"/>
  <c r="P27" i="15"/>
  <c r="M27" i="15"/>
  <c r="P26" i="15"/>
  <c r="M26" i="15"/>
  <c r="P24" i="15"/>
  <c r="M24" i="15"/>
  <c r="P23" i="15"/>
  <c r="M23" i="15"/>
  <c r="P22" i="15"/>
  <c r="M22" i="15"/>
  <c r="P21" i="15"/>
  <c r="M21" i="15"/>
  <c r="P20" i="15"/>
  <c r="M20" i="15"/>
  <c r="P19" i="15"/>
  <c r="M19" i="15"/>
  <c r="P18" i="15"/>
  <c r="M18" i="15"/>
  <c r="P16" i="15"/>
  <c r="M16" i="15"/>
  <c r="P15" i="15"/>
  <c r="M15" i="15"/>
  <c r="P14" i="15"/>
  <c r="M14" i="15"/>
  <c r="P13" i="15"/>
  <c r="M13" i="15"/>
  <c r="P11" i="15"/>
  <c r="M11" i="15"/>
  <c r="P10" i="15"/>
  <c r="M10" i="15"/>
  <c r="P9" i="15"/>
  <c r="M9" i="15"/>
  <c r="P7" i="15"/>
  <c r="P35" i="15" s="1"/>
  <c r="P37" i="15" s="1"/>
  <c r="M7" i="15"/>
  <c r="P6" i="15"/>
  <c r="M6" i="15"/>
  <c r="E74" i="1"/>
  <c r="E64" i="1"/>
  <c r="M46" i="1"/>
  <c r="L28" i="1"/>
  <c r="K28" i="1"/>
  <c r="J28" i="1"/>
  <c r="L26" i="1"/>
  <c r="K26" i="1"/>
  <c r="J26" i="1"/>
  <c r="I26" i="1"/>
  <c r="I28" i="1" s="1"/>
  <c r="M24" i="1"/>
  <c r="M23" i="1"/>
  <c r="M22" i="1"/>
  <c r="M21" i="1"/>
  <c r="M20" i="1"/>
  <c r="M19" i="1"/>
  <c r="M18" i="1"/>
  <c r="M16" i="1"/>
  <c r="M15" i="1"/>
  <c r="M14" i="1"/>
  <c r="M13" i="1"/>
  <c r="M11" i="1"/>
  <c r="M10" i="1"/>
  <c r="M9" i="1"/>
  <c r="M7" i="1"/>
  <c r="M6" i="1"/>
  <c r="M26" i="1" s="1"/>
  <c r="M28" i="1" s="1"/>
</calcChain>
</file>

<file path=xl/sharedStrings.xml><?xml version="1.0" encoding="utf-8"?>
<sst xmlns="http://schemas.openxmlformats.org/spreadsheetml/2006/main" count="2432" uniqueCount="127">
  <si>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</si>
  <si>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</si>
  <si>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</si>
  <si>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</si>
  <si>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</si>
  <si>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</si>
  <si>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</si>
  <si>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</si>
  <si>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</si>
  <si>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</si>
  <si>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</si>
  <si>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</si>
  <si>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</si>
  <si>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</si>
  <si>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</si>
  <si>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</si>
  <si>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</si>
  <si>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</si>
  <si>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</si>
  <si>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</si>
  <si>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</si>
  <si>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</si>
  <si>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</si>
  <si>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</si>
  <si>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</si>
  <si>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</si>
  <si>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</si>
  <si>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</si>
  <si>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</si>
  <si>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</si>
  <si>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</si>
  <si>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</si>
  <si>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</si>
  <si>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</si>
  <si>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</si>
  <si>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</si>
  <si>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</si>
  <si>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</si>
  <si>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</si>
  <si>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</si>
  <si>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Prior Year Funds Received</t>
  </si>
  <si>
    <t>ABSA</t>
  </si>
  <si>
    <t>STANDARD</t>
  </si>
  <si>
    <t>Libraries</t>
  </si>
  <si>
    <t>ID</t>
  </si>
  <si>
    <t>UKEY</t>
  </si>
  <si>
    <t>COST CODE</t>
  </si>
  <si>
    <t>ABSA Bank</t>
  </si>
  <si>
    <t>First National Bank</t>
  </si>
  <si>
    <t>Nedbank</t>
  </si>
  <si>
    <t>Investec Bank</t>
  </si>
  <si>
    <t>Standard Bank</t>
  </si>
  <si>
    <t>Fixed Deposit</t>
  </si>
  <si>
    <t>FNB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</si>
  <si>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</si>
  <si>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</si>
  <si>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</si>
  <si>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</si>
  <si>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</si>
  <si>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</si>
  <si>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</si>
  <si>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</si>
  <si>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</si>
  <si>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</si>
  <si>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</si>
  <si>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</si>
  <si>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</si>
  <si>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</si>
  <si>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</si>
  <si>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</si>
  <si>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</si>
  <si>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</si>
  <si>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</si>
  <si>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</si>
  <si>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</si>
  <si>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</si>
  <si>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</si>
  <si>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</si>
  <si>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</si>
  <si>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</si>
  <si>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</si>
  <si>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</si>
  <si>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</si>
  <si>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</si>
  <si>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t>03/7881531576/308</t>
  </si>
  <si>
    <t>288460898-083</t>
  </si>
  <si>
    <t>288460898-084</t>
  </si>
  <si>
    <t>2884609898-085</t>
  </si>
  <si>
    <t>03/7881531576/309</t>
  </si>
  <si>
    <t>288460898-087</t>
  </si>
  <si>
    <t>03/7881531576/310</t>
  </si>
  <si>
    <t>03/7881531576/311</t>
  </si>
  <si>
    <t>03/7881531576/312</t>
  </si>
  <si>
    <t>03/7881531576/313</t>
  </si>
  <si>
    <t>288460898-088</t>
  </si>
  <si>
    <t>288460898-089</t>
  </si>
  <si>
    <t>03/7881531576/314</t>
  </si>
  <si>
    <t xml:space="preserve">Guarantee </t>
  </si>
  <si>
    <t>01/07/2022</t>
  </si>
  <si>
    <t>31/07/2022</t>
  </si>
  <si>
    <r>
      <rPr>
        <b/>
        <sz val="11"/>
        <rFont val="Calibri"/>
        <family val="2"/>
        <scheme val="minor"/>
      </rPr>
      <t>31 July 2022</t>
    </r>
  </si>
  <si>
    <t>31/08/2022</t>
  </si>
  <si>
    <t>03/7881531576/315</t>
  </si>
  <si>
    <t>288460898-090</t>
  </si>
  <si>
    <t>03/7881531576/316</t>
  </si>
  <si>
    <t>288460898-091</t>
  </si>
  <si>
    <t>03/7881531576/317</t>
  </si>
  <si>
    <t>288460898-092</t>
  </si>
  <si>
    <r>
      <rPr>
        <b/>
        <sz val="11"/>
        <rFont val="Calibri"/>
        <family val="2"/>
        <scheme val="minor"/>
      </rPr>
      <t>31 August 2022</t>
    </r>
  </si>
  <si>
    <t>30/09/2022</t>
  </si>
  <si>
    <t>288460898-093</t>
  </si>
  <si>
    <r>
      <rPr>
        <b/>
        <sz val="11"/>
        <rFont val="Calibri"/>
        <family val="2"/>
        <scheme val="minor"/>
      </rPr>
      <t>30 September 2022</t>
    </r>
  </si>
  <si>
    <t>31/10/2022</t>
  </si>
  <si>
    <r>
      <rPr>
        <b/>
        <sz val="11"/>
        <rFont val="Calibri"/>
        <family val="2"/>
        <scheme val="minor"/>
      </rPr>
      <t>31 October 2022</t>
    </r>
  </si>
  <si>
    <t>30/11/2022</t>
  </si>
  <si>
    <t>288460898-094</t>
  </si>
  <si>
    <r>
      <rPr>
        <b/>
        <sz val="11"/>
        <rFont val="Calibri"/>
        <family val="2"/>
        <scheme val="minor"/>
      </rPr>
      <t>30 November 2022</t>
    </r>
  </si>
  <si>
    <t>31/12/2022</t>
  </si>
  <si>
    <t>288460898-095</t>
  </si>
  <si>
    <t>03/7881531576/318</t>
  </si>
  <si>
    <t>288460898-096</t>
  </si>
  <si>
    <t>03/7881531576/319</t>
  </si>
  <si>
    <r>
      <rPr>
        <b/>
        <sz val="11"/>
        <rFont val="Calibri"/>
        <family val="2"/>
        <scheme val="minor"/>
      </rPr>
      <t>31 December 2022</t>
    </r>
  </si>
  <si>
    <t>31/01/2023</t>
  </si>
  <si>
    <r>
      <rPr>
        <b/>
        <sz val="11"/>
        <rFont val="Calibri"/>
        <family val="2"/>
        <scheme val="minor"/>
      </rPr>
      <t>31 January 2023</t>
    </r>
  </si>
  <si>
    <t>28/02/2023</t>
  </si>
  <si>
    <r>
      <rPr>
        <b/>
        <sz val="11"/>
        <rFont val="Calibri"/>
        <family val="2"/>
        <scheme val="minor"/>
      </rPr>
      <t>28 February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</si>
</sst>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0.000%"/>
    <numFmt numFmtId="167" formatCode="#,##0.00;#,##0.00"/>
    <numFmt numFmtId="168" formatCode="#,##0.00_ ;\-#,##0.00\ 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2" fillId="0" borderId="40" xfId="0" quotePrefix="1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right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17753.424657534248</v>
      </c>
      <c r="J6" s="83">
        <v>5000000</v>
      </c>
      <c r="K6" s="109"/>
      <c r="L6" s="83">
        <v>5000000</v>
      </c>
      <c r="M6" s="28">
        <f>J6+K6-L6</f>
        <v>0</v>
      </c>
    </row>
    <row r="7" spans="1:1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23674.657534246577</v>
      </c>
      <c r="J7" s="83">
        <v>5000000</v>
      </c>
      <c r="K7" s="109"/>
      <c r="L7" s="83"/>
      <c r="M7" s="28">
        <f>J7+K7-L7</f>
        <v>5000000</v>
      </c>
    </row>
    <row r="8" spans="1:1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</row>
    <row r="9" spans="1:1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19972.602739726026</v>
      </c>
      <c r="J9" s="83">
        <v>5000000</v>
      </c>
      <c r="K9" s="109"/>
      <c r="L9" s="83">
        <v>5000000</v>
      </c>
      <c r="M9" s="28">
        <f>J9+K9-L9</f>
        <v>0</v>
      </c>
    </row>
    <row r="10" spans="1:1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23780.821917808218</v>
      </c>
      <c r="J10" s="83">
        <v>5000000</v>
      </c>
      <c r="K10" s="109"/>
      <c r="L10" s="83"/>
      <c r="M10" s="28">
        <f>J10+K10-L10</f>
        <v>5000000</v>
      </c>
    </row>
    <row r="11" spans="1:1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24630.136986301372</v>
      </c>
      <c r="J11" s="83">
        <v>5000000</v>
      </c>
      <c r="K11" s="109"/>
      <c r="L11" s="83"/>
      <c r="M11" s="28">
        <f>J11+K11-L11</f>
        <v>5000000</v>
      </c>
    </row>
    <row r="12" spans="1:1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</row>
    <row r="13" spans="1:1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24842.465753424658</v>
      </c>
      <c r="J13" s="83">
        <v>5000000</v>
      </c>
      <c r="K13" s="109"/>
      <c r="L13" s="83"/>
      <c r="M13" s="28">
        <f>J13+K13-L13</f>
        <v>5000000</v>
      </c>
    </row>
    <row r="14" spans="1:1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25054.794520547945</v>
      </c>
      <c r="J14" s="83">
        <v>5000000</v>
      </c>
      <c r="K14" s="109"/>
      <c r="L14" s="83"/>
      <c r="M14" s="28">
        <f>J14+K14-L14</f>
        <v>5000000</v>
      </c>
    </row>
    <row r="15" spans="1:1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24035.616438356163</v>
      </c>
      <c r="J15" s="83">
        <v>5000000</v>
      </c>
      <c r="K15" s="109"/>
      <c r="L15" s="83"/>
      <c r="M15" s="28">
        <f>J15+K15-L15</f>
        <v>5000000</v>
      </c>
    </row>
    <row r="16" spans="1:1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25691.780821917808</v>
      </c>
      <c r="J16" s="83">
        <v>5000000</v>
      </c>
      <c r="K16" s="109"/>
      <c r="L16" s="83"/>
      <c r="M16" s="28">
        <f>J16+K16-L16</f>
        <v>5000000</v>
      </c>
    </row>
    <row r="17" spans="1:1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</row>
    <row r="18" spans="1:1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22931.506849315068</v>
      </c>
      <c r="J18" s="83">
        <v>5000000</v>
      </c>
      <c r="K18" s="109"/>
      <c r="L18" s="83"/>
      <c r="M18" s="28">
        <f t="shared" ref="M18:M24" si="0">J18+K18-L18</f>
        <v>5000000</v>
      </c>
    </row>
    <row r="19" spans="1:1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49430.136986301368</v>
      </c>
      <c r="J19" s="83">
        <v>10000000</v>
      </c>
      <c r="K19" s="109"/>
      <c r="L19" s="83"/>
      <c r="M19" s="28">
        <f t="shared" si="0"/>
        <v>10000000</v>
      </c>
    </row>
    <row r="20" spans="1:1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0"/>
        <v>10000000</v>
      </c>
    </row>
    <row r="21" spans="1:1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0"/>
        <v>5000000</v>
      </c>
    </row>
    <row r="22" spans="1:1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0"/>
        <v>5000000</v>
      </c>
    </row>
    <row r="23" spans="1:1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0"/>
        <v>5000000</v>
      </c>
    </row>
    <row r="24" spans="1:1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0"/>
        <v>5000000</v>
      </c>
    </row>
    <row r="25" spans="1:13" ht="15.75" thickBot="1" x14ac:dyDescent="0.3">
      <c r="A25" s="77"/>
      <c r="B25" s="78"/>
      <c r="C25" s="78"/>
      <c r="D25" s="78"/>
      <c r="E25" s="78"/>
      <c r="F25" s="79"/>
      <c r="G25" s="80"/>
      <c r="H25" s="81"/>
      <c r="I25" s="82"/>
      <c r="J25" s="83"/>
      <c r="K25" s="84"/>
      <c r="L25" s="83"/>
      <c r="M25" s="85"/>
    </row>
    <row r="26" spans="1:13" ht="15.75" thickBot="1" x14ac:dyDescent="0.3">
      <c r="A26" s="86" t="s">
        <v>19</v>
      </c>
      <c r="B26" s="87" t="s">
        <v>17</v>
      </c>
      <c r="C26" s="87"/>
      <c r="D26" s="87"/>
      <c r="E26" s="87"/>
      <c r="F26" s="88"/>
      <c r="G26" s="89"/>
      <c r="H26" s="90" t="s">
        <v>17</v>
      </c>
      <c r="I26" s="91">
        <f>SUM(I5:I25)</f>
        <v>440832.19178082189</v>
      </c>
      <c r="J26" s="92">
        <f>SUM(J5:J25)</f>
        <v>90000000</v>
      </c>
      <c r="K26" s="92">
        <f>SUM(K5:K25)</f>
        <v>0</v>
      </c>
      <c r="L26" s="92">
        <f>SUM(L5:L25)</f>
        <v>10000000</v>
      </c>
      <c r="M26" s="93">
        <f>SUM(M5:M25)</f>
        <v>80000000</v>
      </c>
    </row>
    <row r="27" spans="1:13" ht="15.75" thickBot="1" x14ac:dyDescent="0.3">
      <c r="A27" s="38"/>
      <c r="B27" s="39"/>
      <c r="C27" s="39"/>
      <c r="D27" s="39"/>
      <c r="E27" s="39"/>
      <c r="F27" s="40"/>
      <c r="G27" s="39"/>
      <c r="H27" s="41"/>
      <c r="I27" s="42"/>
      <c r="J27" s="43"/>
      <c r="K27" s="43"/>
      <c r="L27" s="43"/>
      <c r="M27" s="44"/>
    </row>
    <row r="28" spans="1:13" ht="15.75" thickBot="1" x14ac:dyDescent="0.3">
      <c r="A28" s="45" t="s">
        <v>20</v>
      </c>
      <c r="B28" s="46"/>
      <c r="C28" s="46"/>
      <c r="D28" s="46"/>
      <c r="E28" s="46"/>
      <c r="F28" s="47"/>
      <c r="G28" s="46" t="s">
        <v>17</v>
      </c>
      <c r="H28" s="48" t="s">
        <v>17</v>
      </c>
      <c r="I28" s="49">
        <f t="shared" ref="I28:M28" si="1">I26</f>
        <v>440832.19178082189</v>
      </c>
      <c r="J28" s="50">
        <f t="shared" si="1"/>
        <v>90000000</v>
      </c>
      <c r="K28" s="73">
        <f t="shared" si="1"/>
        <v>0</v>
      </c>
      <c r="L28" s="73">
        <f t="shared" si="1"/>
        <v>10000000</v>
      </c>
      <c r="M28" s="51">
        <f t="shared" si="1"/>
        <v>80000000</v>
      </c>
    </row>
    <row r="29" spans="1:13" x14ac:dyDescent="0.25">
      <c r="A29" s="36"/>
      <c r="B29" s="34"/>
      <c r="C29" s="34"/>
      <c r="D29" s="34"/>
      <c r="E29" s="34"/>
      <c r="F29" s="35"/>
      <c r="G29" s="34"/>
      <c r="H29" s="36"/>
      <c r="J29" s="37"/>
      <c r="M29" s="37"/>
    </row>
    <row r="30" spans="1:13" x14ac:dyDescent="0.25">
      <c r="A30" s="36"/>
      <c r="B30" s="34"/>
      <c r="C30" s="34"/>
      <c r="D30" s="34"/>
      <c r="E30" s="34"/>
      <c r="F30" s="35"/>
      <c r="G30" s="34"/>
      <c r="H30" s="36"/>
      <c r="J30" s="107"/>
      <c r="K30" s="33" t="s">
        <v>45</v>
      </c>
      <c r="L30" s="33" t="s">
        <v>46</v>
      </c>
      <c r="M30" s="102"/>
    </row>
    <row r="31" spans="1:13" x14ac:dyDescent="0.25">
      <c r="B31" s="52"/>
      <c r="C31" s="52"/>
      <c r="G31" s="52"/>
      <c r="H31" s="52"/>
      <c r="I31" s="53"/>
      <c r="J31" s="114" t="s">
        <v>47</v>
      </c>
      <c r="K31" s="97" t="s">
        <v>54</v>
      </c>
      <c r="L31" s="98" t="s">
        <v>55</v>
      </c>
      <c r="M31" s="103">
        <v>15000000</v>
      </c>
    </row>
    <row r="32" spans="1:13" x14ac:dyDescent="0.25">
      <c r="B32" s="52"/>
      <c r="C32" s="52"/>
      <c r="G32" s="52"/>
      <c r="H32" s="52"/>
      <c r="I32" s="53"/>
      <c r="J32" s="115"/>
      <c r="K32" s="99" t="s">
        <v>56</v>
      </c>
      <c r="L32" s="94" t="s">
        <v>57</v>
      </c>
      <c r="M32" s="104">
        <v>0</v>
      </c>
    </row>
    <row r="33" spans="2:13" x14ac:dyDescent="0.25">
      <c r="B33" s="52"/>
      <c r="C33" s="52"/>
      <c r="G33" s="52"/>
      <c r="H33" s="52"/>
      <c r="I33" s="53"/>
      <c r="J33" s="116"/>
      <c r="K33" s="95" t="s">
        <v>58</v>
      </c>
      <c r="L33" s="96" t="s">
        <v>59</v>
      </c>
      <c r="M33" s="105">
        <v>0</v>
      </c>
    </row>
    <row r="34" spans="2:13" x14ac:dyDescent="0.25">
      <c r="B34" s="52"/>
      <c r="C34" s="52"/>
      <c r="G34" s="52"/>
      <c r="H34" s="52"/>
      <c r="I34" s="53"/>
      <c r="J34" s="120" t="s">
        <v>48</v>
      </c>
      <c r="K34" s="97" t="s">
        <v>60</v>
      </c>
      <c r="L34" s="98" t="s">
        <v>61</v>
      </c>
      <c r="M34" s="103">
        <v>5000000</v>
      </c>
    </row>
    <row r="35" spans="2:13" x14ac:dyDescent="0.25">
      <c r="B35" s="52"/>
      <c r="C35" s="52"/>
      <c r="G35" s="52"/>
      <c r="H35" s="52"/>
      <c r="I35" s="53"/>
      <c r="J35" s="121"/>
      <c r="K35" s="99" t="s">
        <v>62</v>
      </c>
      <c r="L35" s="94" t="s">
        <v>63</v>
      </c>
      <c r="M35" s="104">
        <v>0</v>
      </c>
    </row>
    <row r="36" spans="2:13" x14ac:dyDescent="0.25">
      <c r="B36" s="52"/>
      <c r="C36" s="52"/>
      <c r="G36" s="52"/>
      <c r="H36" s="52"/>
      <c r="I36" s="53"/>
      <c r="J36" s="122"/>
      <c r="K36" s="95" t="s">
        <v>64</v>
      </c>
      <c r="L36" s="96" t="s">
        <v>65</v>
      </c>
      <c r="M36" s="105">
        <v>0</v>
      </c>
    </row>
    <row r="37" spans="2:13" x14ac:dyDescent="0.25">
      <c r="B37" s="52"/>
      <c r="C37" s="52"/>
      <c r="G37" s="52"/>
      <c r="H37" s="52"/>
      <c r="I37" s="53"/>
      <c r="J37" s="114" t="s">
        <v>49</v>
      </c>
      <c r="K37" s="99" t="s">
        <v>66</v>
      </c>
      <c r="L37" s="94" t="s">
        <v>67</v>
      </c>
      <c r="M37" s="104">
        <v>40000000</v>
      </c>
    </row>
    <row r="38" spans="2:13" x14ac:dyDescent="0.25">
      <c r="B38" s="52"/>
      <c r="C38" s="52"/>
      <c r="G38" s="52"/>
      <c r="H38" s="52"/>
      <c r="I38" s="53"/>
      <c r="J38" s="115"/>
      <c r="K38" s="99" t="s">
        <v>68</v>
      </c>
      <c r="L38" s="94" t="s">
        <v>69</v>
      </c>
      <c r="M38" s="104">
        <v>0</v>
      </c>
    </row>
    <row r="39" spans="2:13" x14ac:dyDescent="0.25">
      <c r="B39" s="52"/>
      <c r="C39" s="52"/>
      <c r="G39" s="52"/>
      <c r="H39" s="52"/>
      <c r="I39" s="53"/>
      <c r="J39" s="116"/>
      <c r="K39" s="99" t="s">
        <v>70</v>
      </c>
      <c r="L39" s="94" t="s">
        <v>71</v>
      </c>
      <c r="M39" s="104">
        <v>-5000000</v>
      </c>
    </row>
    <row r="40" spans="2:13" x14ac:dyDescent="0.25">
      <c r="B40" s="52"/>
      <c r="C40" s="52"/>
      <c r="G40" s="52"/>
      <c r="H40" s="52"/>
      <c r="I40" s="53"/>
      <c r="J40" s="114" t="s">
        <v>50</v>
      </c>
      <c r="K40" s="97" t="s">
        <v>72</v>
      </c>
      <c r="L40" s="98" t="s">
        <v>73</v>
      </c>
      <c r="M40" s="103">
        <v>0</v>
      </c>
    </row>
    <row r="41" spans="2:13" x14ac:dyDescent="0.25">
      <c r="B41" s="52"/>
      <c r="C41" s="52"/>
      <c r="G41" s="52"/>
      <c r="H41" s="52"/>
      <c r="I41" s="53"/>
      <c r="J41" s="115"/>
      <c r="K41" s="99" t="s">
        <v>74</v>
      </c>
      <c r="L41" s="94" t="s">
        <v>75</v>
      </c>
      <c r="M41" s="104">
        <v>0</v>
      </c>
    </row>
    <row r="42" spans="2:13" x14ac:dyDescent="0.25">
      <c r="B42" s="52"/>
      <c r="C42" s="52"/>
      <c r="G42" s="52"/>
      <c r="H42" s="52"/>
      <c r="I42" s="53"/>
      <c r="J42" s="116"/>
      <c r="K42" s="95" t="s">
        <v>76</v>
      </c>
      <c r="L42" s="96" t="s">
        <v>77</v>
      </c>
      <c r="M42" s="105">
        <v>0</v>
      </c>
    </row>
    <row r="43" spans="2:13" x14ac:dyDescent="0.25">
      <c r="B43" s="52"/>
      <c r="C43" s="52"/>
      <c r="G43" s="52"/>
      <c r="H43" s="52"/>
      <c r="I43" s="53"/>
      <c r="J43" s="117" t="s">
        <v>51</v>
      </c>
      <c r="K43" s="99" t="s">
        <v>78</v>
      </c>
      <c r="L43" s="94" t="s">
        <v>79</v>
      </c>
      <c r="M43" s="104">
        <v>30000000</v>
      </c>
    </row>
    <row r="44" spans="2:13" x14ac:dyDescent="0.25">
      <c r="B44" s="52"/>
      <c r="C44" s="52"/>
      <c r="G44" s="52"/>
      <c r="H44" s="52"/>
      <c r="I44" s="53"/>
      <c r="J44" s="118"/>
      <c r="K44" s="99" t="s">
        <v>80</v>
      </c>
      <c r="L44" s="94" t="s">
        <v>81</v>
      </c>
      <c r="M44" s="104">
        <v>0</v>
      </c>
    </row>
    <row r="45" spans="2:13" x14ac:dyDescent="0.25">
      <c r="B45" s="52"/>
      <c r="C45" s="52"/>
      <c r="G45" s="52"/>
      <c r="H45" s="52"/>
      <c r="I45" s="53"/>
      <c r="J45" s="119"/>
      <c r="K45" s="95" t="s">
        <v>82</v>
      </c>
      <c r="L45" s="96" t="s">
        <v>83</v>
      </c>
      <c r="M45" s="105">
        <v>-5000000</v>
      </c>
    </row>
    <row r="46" spans="2:13" ht="15.75" thickBot="1" x14ac:dyDescent="0.3">
      <c r="I46" s="54"/>
      <c r="J46" s="54"/>
      <c r="L46" s="108" t="s">
        <v>100</v>
      </c>
      <c r="M46" s="106">
        <f>SUM(M31:M45)</f>
        <v>80000000</v>
      </c>
    </row>
    <row r="47" spans="2:13" ht="15.75" thickTop="1" x14ac:dyDescent="0.25">
      <c r="K47" s="7"/>
      <c r="L47" s="7"/>
      <c r="M47" s="7"/>
    </row>
    <row r="48" spans="2:13" ht="15.75" thickBot="1" x14ac:dyDescent="0.3">
      <c r="B48" s="34"/>
      <c r="C48" s="34"/>
      <c r="D48" s="34"/>
      <c r="E48" s="34"/>
      <c r="F48" s="35"/>
      <c r="G48" s="34"/>
      <c r="H48" s="36"/>
      <c r="K48" s="7"/>
      <c r="L48" s="7"/>
      <c r="M48" s="7"/>
    </row>
    <row r="49" spans="2:13" x14ac:dyDescent="0.25">
      <c r="B49" s="55"/>
      <c r="C49" s="56"/>
      <c r="D49" s="57"/>
      <c r="E49" s="57"/>
      <c r="F49" s="58"/>
      <c r="G49" s="35"/>
      <c r="H49" s="34"/>
      <c r="K49" s="7"/>
      <c r="L49" s="7"/>
      <c r="M49" s="7"/>
    </row>
    <row r="50" spans="2:13" x14ac:dyDescent="0.25">
      <c r="B50" s="59" t="s">
        <v>21</v>
      </c>
      <c r="C50" s="60"/>
      <c r="D50" s="61"/>
      <c r="E50" s="61"/>
      <c r="F50" s="58"/>
      <c r="G50" s="35"/>
      <c r="H50" s="34"/>
      <c r="K50" s="7"/>
      <c r="L50" s="7"/>
      <c r="M50" s="37"/>
    </row>
    <row r="51" spans="2:13" x14ac:dyDescent="0.25">
      <c r="B51" s="62"/>
      <c r="C51" s="63"/>
      <c r="D51" s="34"/>
      <c r="E51" s="34"/>
      <c r="F51" s="58"/>
      <c r="G51" s="35"/>
      <c r="H51" s="34"/>
      <c r="K51" s="7"/>
      <c r="L51" s="7"/>
      <c r="M51" s="7"/>
    </row>
    <row r="52" spans="2:13" x14ac:dyDescent="0.25">
      <c r="B52" s="62" t="s">
        <v>22</v>
      </c>
      <c r="C52" s="63"/>
      <c r="D52" s="34"/>
      <c r="E52" s="64">
        <v>10000000</v>
      </c>
      <c r="F52" s="65"/>
      <c r="G52" s="35"/>
      <c r="H52" s="34"/>
      <c r="K52" s="7"/>
      <c r="L52" s="7"/>
      <c r="M52" s="37"/>
    </row>
    <row r="53" spans="2:13" x14ac:dyDescent="0.25">
      <c r="B53" s="62" t="s">
        <v>23</v>
      </c>
      <c r="C53" s="63"/>
      <c r="D53" s="34"/>
      <c r="E53" s="64">
        <v>0</v>
      </c>
      <c r="F53" s="65"/>
      <c r="G53" s="35"/>
      <c r="H53" s="34"/>
      <c r="K53" s="7"/>
      <c r="L53" s="7"/>
      <c r="M53" s="37"/>
    </row>
    <row r="54" spans="2:13" x14ac:dyDescent="0.25">
      <c r="B54" s="62" t="s">
        <v>24</v>
      </c>
      <c r="C54" s="63"/>
      <c r="D54" s="34"/>
      <c r="E54" s="64">
        <v>0</v>
      </c>
      <c r="F54" s="65"/>
      <c r="G54" s="35"/>
      <c r="H54" s="34"/>
      <c r="K54" s="7"/>
      <c r="L54" s="7"/>
      <c r="M54" s="37"/>
    </row>
    <row r="55" spans="2:13" x14ac:dyDescent="0.25">
      <c r="B55" s="62" t="s">
        <v>25</v>
      </c>
      <c r="C55" s="63"/>
      <c r="D55" s="34"/>
      <c r="E55" s="64">
        <v>0</v>
      </c>
      <c r="F55" s="65"/>
      <c r="G55" s="35"/>
      <c r="H55" s="34"/>
      <c r="K55" s="7"/>
      <c r="L55" s="7"/>
      <c r="M55" s="7"/>
    </row>
    <row r="56" spans="2:13" x14ac:dyDescent="0.25">
      <c r="B56" s="62" t="s">
        <v>26</v>
      </c>
      <c r="C56" s="63"/>
      <c r="D56" s="34"/>
      <c r="E56" s="64">
        <v>57650000</v>
      </c>
      <c r="F56" s="65"/>
      <c r="G56" s="35"/>
      <c r="H56" s="34"/>
      <c r="K56" s="7"/>
      <c r="L56" s="7"/>
      <c r="M56" s="7"/>
    </row>
    <row r="57" spans="2:13" x14ac:dyDescent="0.25">
      <c r="B57" s="62" t="s">
        <v>43</v>
      </c>
      <c r="C57" s="63"/>
      <c r="D57" s="34"/>
      <c r="E57" s="64">
        <v>0</v>
      </c>
      <c r="F57" s="65"/>
      <c r="G57" s="35"/>
      <c r="H57" s="34"/>
      <c r="K57" s="7"/>
      <c r="L57" s="7"/>
      <c r="M57" s="7"/>
    </row>
    <row r="58" spans="2:13" x14ac:dyDescent="0.25">
      <c r="B58" s="62" t="s">
        <v>27</v>
      </c>
      <c r="C58" s="63"/>
      <c r="D58" s="34"/>
      <c r="E58" s="64">
        <v>10575000</v>
      </c>
      <c r="F58" s="65"/>
      <c r="G58" s="35"/>
      <c r="H58" s="34"/>
      <c r="K58" s="7"/>
      <c r="L58" s="7"/>
      <c r="M58" s="37"/>
    </row>
    <row r="59" spans="2:13" x14ac:dyDescent="0.25">
      <c r="B59" s="62" t="s">
        <v>36</v>
      </c>
      <c r="C59" s="63"/>
      <c r="D59" s="34"/>
      <c r="E59" s="64">
        <v>829989.14</v>
      </c>
      <c r="F59" s="65"/>
      <c r="G59" s="35"/>
      <c r="H59" s="34"/>
      <c r="K59" s="7"/>
      <c r="L59" s="7"/>
      <c r="M59" s="7"/>
    </row>
    <row r="60" spans="2:13" x14ac:dyDescent="0.25">
      <c r="B60" s="62" t="s">
        <v>28</v>
      </c>
      <c r="C60" s="63"/>
      <c r="D60" s="34"/>
      <c r="E60" s="64">
        <v>0</v>
      </c>
      <c r="F60" s="65"/>
      <c r="G60" s="35"/>
      <c r="H60" s="34"/>
      <c r="K60" s="7"/>
      <c r="L60" s="7"/>
      <c r="M60" s="37"/>
    </row>
    <row r="61" spans="2:13" x14ac:dyDescent="0.25">
      <c r="B61" s="62" t="s">
        <v>29</v>
      </c>
      <c r="C61" s="63"/>
      <c r="D61" s="34"/>
      <c r="E61" s="64">
        <v>0</v>
      </c>
      <c r="F61" s="65"/>
      <c r="G61" s="35"/>
      <c r="H61" s="34"/>
      <c r="K61" s="7"/>
      <c r="L61" s="7"/>
      <c r="M61" s="37"/>
    </row>
    <row r="62" spans="2:13" ht="15.75" thickBot="1" x14ac:dyDescent="0.3">
      <c r="B62" s="62" t="s">
        <v>40</v>
      </c>
      <c r="C62" s="63"/>
      <c r="D62" s="34"/>
      <c r="E62" s="66">
        <v>0</v>
      </c>
      <c r="F62" s="65"/>
      <c r="G62" s="35"/>
      <c r="H62" s="34"/>
      <c r="K62" s="7"/>
      <c r="L62" s="7"/>
      <c r="M62" s="37"/>
    </row>
    <row r="63" spans="2:13" x14ac:dyDescent="0.25">
      <c r="B63" s="62"/>
      <c r="C63" s="63"/>
      <c r="D63" s="34"/>
      <c r="E63" s="64"/>
      <c r="F63" s="65"/>
      <c r="G63" s="35"/>
      <c r="H63" s="34"/>
      <c r="K63" s="7"/>
      <c r="L63" s="7"/>
      <c r="M63" s="37"/>
    </row>
    <row r="64" spans="2:13" ht="15.75" thickBot="1" x14ac:dyDescent="0.3">
      <c r="B64" s="62"/>
      <c r="C64" s="63"/>
      <c r="D64" s="34"/>
      <c r="E64" s="66">
        <f>SUM(E52:E62)</f>
        <v>79054989.140000001</v>
      </c>
      <c r="F64" s="65"/>
      <c r="G64" s="35"/>
      <c r="H64" s="34"/>
      <c r="K64" s="7"/>
      <c r="L64" s="7"/>
      <c r="M64" s="7"/>
    </row>
    <row r="65" spans="2:13" x14ac:dyDescent="0.25">
      <c r="B65" s="62"/>
      <c r="C65" s="63"/>
      <c r="D65" s="34"/>
      <c r="E65" s="64"/>
      <c r="F65" s="65"/>
      <c r="G65" s="35"/>
      <c r="H65" s="34"/>
      <c r="K65" s="7"/>
      <c r="L65" s="7"/>
      <c r="M65" s="7"/>
    </row>
    <row r="66" spans="2:13" x14ac:dyDescent="0.25">
      <c r="B66" s="67" t="s">
        <v>30</v>
      </c>
      <c r="C66" s="68"/>
      <c r="D66" s="69"/>
      <c r="E66" s="64"/>
      <c r="F66" s="65"/>
      <c r="G66" s="35"/>
      <c r="H66" s="34"/>
      <c r="K66" s="7"/>
      <c r="L66" s="7"/>
      <c r="M66" s="7"/>
    </row>
    <row r="67" spans="2:13" x14ac:dyDescent="0.25">
      <c r="B67" s="62" t="s">
        <v>31</v>
      </c>
      <c r="C67" s="63"/>
      <c r="D67" s="34"/>
      <c r="E67" s="64">
        <v>0</v>
      </c>
      <c r="F67" s="65"/>
      <c r="G67" s="35"/>
      <c r="H67" s="34"/>
      <c r="K67" s="7"/>
      <c r="L67" s="7"/>
      <c r="M67" s="37"/>
    </row>
    <row r="68" spans="2:13" x14ac:dyDescent="0.25">
      <c r="B68" s="62" t="s">
        <v>32</v>
      </c>
      <c r="C68" s="63"/>
      <c r="D68" s="34"/>
      <c r="E68" s="64">
        <v>0</v>
      </c>
      <c r="F68" s="65"/>
      <c r="G68" s="35"/>
      <c r="H68" s="34"/>
      <c r="K68" s="7"/>
      <c r="L68" s="7"/>
      <c r="M68" s="7"/>
    </row>
    <row r="69" spans="2:13" x14ac:dyDescent="0.25">
      <c r="B69" s="62" t="s">
        <v>33</v>
      </c>
      <c r="C69" s="63"/>
      <c r="D69" s="34"/>
      <c r="E69" s="64">
        <v>0</v>
      </c>
      <c r="F69" s="65"/>
      <c r="G69" s="35"/>
      <c r="H69" s="34"/>
      <c r="K69" s="7"/>
      <c r="L69" s="7"/>
      <c r="M69" s="37"/>
    </row>
    <row r="70" spans="2:13" x14ac:dyDescent="0.25">
      <c r="B70" s="62" t="s">
        <v>34</v>
      </c>
      <c r="C70" s="63"/>
      <c r="D70" s="34"/>
      <c r="E70" s="64">
        <v>0</v>
      </c>
      <c r="F70" s="65"/>
      <c r="G70" s="35"/>
      <c r="H70" s="34"/>
      <c r="K70" s="7"/>
      <c r="L70" s="7"/>
      <c r="M70" s="37"/>
    </row>
    <row r="71" spans="2:13" x14ac:dyDescent="0.25">
      <c r="B71" s="62" t="s">
        <v>97</v>
      </c>
      <c r="C71" s="63"/>
      <c r="D71" s="34"/>
      <c r="E71" s="64">
        <v>0</v>
      </c>
      <c r="F71" s="65"/>
      <c r="G71" s="35"/>
      <c r="H71" s="34"/>
      <c r="K71" s="7"/>
      <c r="L71" s="7"/>
      <c r="M71" s="37"/>
    </row>
    <row r="72" spans="2:13" x14ac:dyDescent="0.25">
      <c r="B72" s="62" t="s">
        <v>29</v>
      </c>
      <c r="C72" s="63"/>
      <c r="D72" s="34"/>
      <c r="E72" s="64">
        <v>79054989.140000001</v>
      </c>
      <c r="F72" s="65"/>
      <c r="G72" s="35"/>
      <c r="H72" s="34"/>
      <c r="K72" s="7"/>
      <c r="L72" s="7"/>
      <c r="M72" s="7"/>
    </row>
    <row r="73" spans="2:13" ht="15.75" thickBot="1" x14ac:dyDescent="0.3">
      <c r="B73" s="65"/>
      <c r="F73" s="65"/>
      <c r="G73" s="35"/>
      <c r="H73" s="34"/>
      <c r="K73" s="7"/>
      <c r="L73" s="7"/>
      <c r="M73" s="7"/>
    </row>
    <row r="74" spans="2:13" ht="15.75" thickBot="1" x14ac:dyDescent="0.3">
      <c r="B74" s="67" t="s">
        <v>35</v>
      </c>
      <c r="C74" s="68"/>
      <c r="D74" s="69"/>
      <c r="E74" s="110">
        <f>E64-E69-E70-E71-E67-E68-E72</f>
        <v>0</v>
      </c>
      <c r="F74" s="65"/>
      <c r="G74" s="35"/>
      <c r="H74" s="34"/>
      <c r="K74" s="7"/>
      <c r="L74" s="7"/>
      <c r="M74" s="7"/>
    </row>
    <row r="75" spans="2:13" ht="16.5" thickTop="1" thickBot="1" x14ac:dyDescent="0.3">
      <c r="B75" s="67"/>
      <c r="C75" s="68"/>
      <c r="D75" s="34"/>
      <c r="E75" s="34"/>
      <c r="F75" s="70"/>
      <c r="G75" s="34"/>
      <c r="H75" s="36"/>
      <c r="K75" s="7"/>
      <c r="L75" s="7"/>
      <c r="M75" s="37"/>
    </row>
    <row r="76" spans="2:13" x14ac:dyDescent="0.25">
      <c r="B76" s="71"/>
      <c r="C76" s="71"/>
      <c r="D76" s="57"/>
      <c r="E76" s="57"/>
      <c r="F76" s="72"/>
      <c r="G76" s="34"/>
      <c r="H76" s="36"/>
      <c r="K76" s="7"/>
      <c r="L76" s="7"/>
      <c r="M76" s="7"/>
    </row>
    <row r="77" spans="2:13" x14ac:dyDescent="0.25">
      <c r="B77" s="68"/>
      <c r="C77" s="68"/>
      <c r="D77" s="69"/>
      <c r="E77" s="69"/>
      <c r="F77" s="72"/>
      <c r="G77" s="34"/>
      <c r="H77" s="36"/>
    </row>
    <row r="78" spans="2:13" x14ac:dyDescent="0.25">
      <c r="B78" s="34"/>
      <c r="C78" s="34"/>
      <c r="D78" s="34"/>
      <c r="E78" s="34"/>
      <c r="F78" s="35"/>
      <c r="G78" s="34"/>
      <c r="H78" s="36"/>
      <c r="K78" s="7"/>
      <c r="L78" s="7"/>
      <c r="M78" s="7"/>
    </row>
  </sheetData>
  <mergeCells count="6">
    <mergeCell ref="A4:H4"/>
    <mergeCell ref="J37:J39"/>
    <mergeCell ref="J40:J42"/>
    <mergeCell ref="J43:J45"/>
    <mergeCell ref="J31:J33"/>
    <mergeCell ref="J34:J36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K1:BU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16384" width="9.140625" style="7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K1:BX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16384" width="9.140625" style="7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K1:CA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78" width="9.140625" style="37"/>
    <col min="79" max="79" width="9.140625" style="34"/>
    <col min="80" max="16384" width="9.140625" style="7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</row>
    <row r="7" spans="1:1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17565.07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</row>
    <row r="8" spans="1:1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</row>
    <row r="9" spans="1:1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</row>
    <row r="10" spans="1:1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21479.45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</row>
    <row r="11" spans="1:1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24630.14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</row>
    <row r="12" spans="1:1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</row>
    <row r="13" spans="1:1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24842.47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">J13+N13-O13</f>
        <v>5000000</v>
      </c>
    </row>
    <row r="14" spans="1:1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"/>
        <v>5000000</v>
      </c>
    </row>
    <row r="15" spans="1:1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24035.62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"/>
        <v>5000000</v>
      </c>
    </row>
    <row r="16" spans="1:1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"/>
        <v>5000000</v>
      </c>
    </row>
    <row r="17" spans="1:1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</row>
    <row r="18" spans="1:1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20712.330000000002</v>
      </c>
      <c r="J18" s="83">
        <v>5000000</v>
      </c>
      <c r="K18" s="109"/>
      <c r="L18" s="83"/>
      <c r="M18" s="28">
        <f t="shared" ref="M18:M24" si="2">J18+K18-L18</f>
        <v>5000000</v>
      </c>
      <c r="N18" s="109"/>
      <c r="O18" s="83">
        <v>5000000</v>
      </c>
      <c r="P18" s="28">
        <f t="shared" ref="P18:P24" si="3">J18+N18-O18</f>
        <v>0</v>
      </c>
    </row>
    <row r="19" spans="1:1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49430.14</v>
      </c>
      <c r="J19" s="83">
        <v>10000000</v>
      </c>
      <c r="K19" s="109"/>
      <c r="L19" s="83"/>
      <c r="M19" s="28">
        <f t="shared" si="2"/>
        <v>10000000</v>
      </c>
      <c r="N19" s="109"/>
      <c r="O19" s="83"/>
      <c r="P19" s="28">
        <f t="shared" si="3"/>
        <v>10000000</v>
      </c>
    </row>
    <row r="20" spans="1:1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2"/>
        <v>10000000</v>
      </c>
      <c r="N20" s="109"/>
      <c r="O20" s="83"/>
      <c r="P20" s="28">
        <f t="shared" si="3"/>
        <v>10000000</v>
      </c>
    </row>
    <row r="21" spans="1:1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2"/>
        <v>5000000</v>
      </c>
      <c r="N21" s="109"/>
      <c r="O21" s="83"/>
      <c r="P21" s="28">
        <f t="shared" si="3"/>
        <v>5000000</v>
      </c>
    </row>
    <row r="22" spans="1:1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2"/>
        <v>5000000</v>
      </c>
      <c r="N22" s="109"/>
      <c r="O22" s="83"/>
      <c r="P22" s="28">
        <f t="shared" si="3"/>
        <v>5000000</v>
      </c>
    </row>
    <row r="23" spans="1:1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2"/>
        <v>5000000</v>
      </c>
      <c r="N23" s="109"/>
      <c r="O23" s="83"/>
      <c r="P23" s="28">
        <f t="shared" si="3"/>
        <v>5000000</v>
      </c>
    </row>
    <row r="24" spans="1:1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2"/>
        <v>5000000</v>
      </c>
      <c r="N24" s="109"/>
      <c r="O24" s="83"/>
      <c r="P24" s="28">
        <f t="shared" si="3"/>
        <v>5000000</v>
      </c>
    </row>
    <row r="25" spans="1:1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</row>
    <row r="26" spans="1:1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7090.41</v>
      </c>
      <c r="J26" s="83"/>
      <c r="K26" s="109"/>
      <c r="L26" s="83"/>
      <c r="M26" s="28">
        <f t="shared" ref="M26:M33" si="4">J26+K26-L26</f>
        <v>0</v>
      </c>
      <c r="N26" s="83">
        <v>5000000</v>
      </c>
      <c r="O26" s="83"/>
      <c r="P26" s="28">
        <f t="shared" ref="P26:P33" si="5">J26+N26-O26</f>
        <v>5000000</v>
      </c>
    </row>
    <row r="27" spans="1:1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7452.05</v>
      </c>
      <c r="J27" s="83"/>
      <c r="K27" s="109"/>
      <c r="L27" s="83"/>
      <c r="M27" s="28">
        <f t="shared" si="4"/>
        <v>0</v>
      </c>
      <c r="N27" s="83">
        <v>5000000</v>
      </c>
      <c r="O27" s="83"/>
      <c r="P27" s="28">
        <f t="shared" si="5"/>
        <v>5000000</v>
      </c>
    </row>
    <row r="28" spans="1:1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7638.36</v>
      </c>
      <c r="J28" s="83"/>
      <c r="K28" s="109"/>
      <c r="L28" s="83"/>
      <c r="M28" s="28">
        <f t="shared" si="4"/>
        <v>0</v>
      </c>
      <c r="N28" s="83">
        <v>5000000</v>
      </c>
      <c r="O28" s="83"/>
      <c r="P28" s="28">
        <f t="shared" si="5"/>
        <v>5000000</v>
      </c>
    </row>
    <row r="29" spans="1:1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7616.44</v>
      </c>
      <c r="J29" s="83"/>
      <c r="K29" s="109"/>
      <c r="L29" s="83"/>
      <c r="M29" s="28">
        <f t="shared" si="4"/>
        <v>0</v>
      </c>
      <c r="N29" s="83">
        <v>5000000</v>
      </c>
      <c r="O29" s="83"/>
      <c r="P29" s="28">
        <f t="shared" si="5"/>
        <v>5000000</v>
      </c>
    </row>
    <row r="30" spans="1:1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8000</v>
      </c>
      <c r="J30" s="83"/>
      <c r="K30" s="109"/>
      <c r="L30" s="83"/>
      <c r="M30" s="28">
        <f t="shared" si="4"/>
        <v>0</v>
      </c>
      <c r="N30" s="83">
        <v>5000000</v>
      </c>
      <c r="O30" s="83"/>
      <c r="P30" s="28">
        <f t="shared" si="5"/>
        <v>5000000</v>
      </c>
    </row>
    <row r="31" spans="1:1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7945.21</v>
      </c>
      <c r="J31" s="83"/>
      <c r="K31" s="109"/>
      <c r="L31" s="83"/>
      <c r="M31" s="28">
        <f t="shared" si="4"/>
        <v>0</v>
      </c>
      <c r="N31" s="83">
        <v>5000000</v>
      </c>
      <c r="O31" s="83"/>
      <c r="P31" s="28">
        <f t="shared" si="5"/>
        <v>5000000</v>
      </c>
    </row>
    <row r="32" spans="1:1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8219.18</v>
      </c>
      <c r="J32" s="83"/>
      <c r="K32" s="109"/>
      <c r="L32" s="83"/>
      <c r="M32" s="28">
        <f t="shared" si="4"/>
        <v>0</v>
      </c>
      <c r="N32" s="83">
        <v>5000000</v>
      </c>
      <c r="O32" s="83"/>
      <c r="P32" s="28">
        <f t="shared" si="5"/>
        <v>5000000</v>
      </c>
    </row>
    <row r="33" spans="1:1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8164.38</v>
      </c>
      <c r="J33" s="83"/>
      <c r="K33" s="109"/>
      <c r="L33" s="83"/>
      <c r="M33" s="28">
        <f t="shared" si="4"/>
        <v>0</v>
      </c>
      <c r="N33" s="83">
        <v>5000000</v>
      </c>
      <c r="O33" s="83"/>
      <c r="P33" s="28">
        <f t="shared" si="5"/>
        <v>5000000</v>
      </c>
    </row>
    <row r="34" spans="1:16" ht="15.75" thickBot="1" x14ac:dyDescent="0.3">
      <c r="A34" s="77"/>
      <c r="B34" s="78"/>
      <c r="C34" s="78"/>
      <c r="D34" s="78"/>
      <c r="E34" s="78"/>
      <c r="F34" s="79"/>
      <c r="G34" s="80"/>
      <c r="H34" s="81"/>
      <c r="I34" s="82"/>
      <c r="J34" s="83"/>
      <c r="K34" s="84"/>
      <c r="L34" s="83"/>
      <c r="M34" s="85"/>
      <c r="N34" s="84"/>
      <c r="O34" s="83"/>
      <c r="P34" s="85"/>
    </row>
    <row r="35" spans="1:16" ht="15.75" thickBot="1" x14ac:dyDescent="0.3">
      <c r="A35" s="86" t="s">
        <v>19</v>
      </c>
      <c r="B35" s="87" t="s">
        <v>17</v>
      </c>
      <c r="C35" s="87"/>
      <c r="D35" s="87"/>
      <c r="E35" s="87"/>
      <c r="F35" s="88"/>
      <c r="G35" s="89"/>
      <c r="H35" s="90" t="s">
        <v>17</v>
      </c>
      <c r="I35" s="91">
        <f t="shared" ref="I35:P35" si="6">SUM(I5:I34)</f>
        <v>454602.06657534244</v>
      </c>
      <c r="J35" s="92">
        <f t="shared" si="6"/>
        <v>90000000</v>
      </c>
      <c r="K35" s="92">
        <f t="shared" si="6"/>
        <v>0</v>
      </c>
      <c r="L35" s="92">
        <f t="shared" si="6"/>
        <v>10000000</v>
      </c>
      <c r="M35" s="93">
        <f t="shared" si="6"/>
        <v>80000000</v>
      </c>
      <c r="N35" s="92">
        <f t="shared" si="6"/>
        <v>45000000</v>
      </c>
      <c r="O35" s="92">
        <f t="shared" si="6"/>
        <v>25000000</v>
      </c>
      <c r="P35" s="93">
        <f t="shared" si="6"/>
        <v>105000000</v>
      </c>
    </row>
    <row r="36" spans="1:16" ht="15.75" thickBot="1" x14ac:dyDescent="0.3">
      <c r="A36" s="38"/>
      <c r="B36" s="39"/>
      <c r="C36" s="39"/>
      <c r="D36" s="39"/>
      <c r="E36" s="39"/>
      <c r="F36" s="40"/>
      <c r="G36" s="39"/>
      <c r="H36" s="41"/>
      <c r="I36" s="42"/>
      <c r="J36" s="43"/>
      <c r="K36" s="43"/>
      <c r="L36" s="43"/>
      <c r="M36" s="44"/>
      <c r="N36" s="43"/>
      <c r="O36" s="43"/>
      <c r="P36" s="44"/>
    </row>
    <row r="37" spans="1:16" ht="15.75" thickBot="1" x14ac:dyDescent="0.3">
      <c r="A37" s="45" t="s">
        <v>20</v>
      </c>
      <c r="B37" s="46"/>
      <c r="C37" s="46"/>
      <c r="D37" s="46"/>
      <c r="E37" s="46"/>
      <c r="F37" s="47"/>
      <c r="G37" s="46" t="s">
        <v>17</v>
      </c>
      <c r="H37" s="48" t="s">
        <v>17</v>
      </c>
      <c r="I37" s="49">
        <f t="shared" ref="I37:P37" si="7">I35</f>
        <v>454602.06657534244</v>
      </c>
      <c r="J37" s="50">
        <f t="shared" si="7"/>
        <v>90000000</v>
      </c>
      <c r="K37" s="73">
        <f t="shared" si="7"/>
        <v>0</v>
      </c>
      <c r="L37" s="73">
        <f t="shared" si="7"/>
        <v>10000000</v>
      </c>
      <c r="M37" s="51">
        <f t="shared" si="7"/>
        <v>80000000</v>
      </c>
      <c r="N37" s="73">
        <f t="shared" si="7"/>
        <v>45000000</v>
      </c>
      <c r="O37" s="73">
        <f t="shared" si="7"/>
        <v>25000000</v>
      </c>
      <c r="P37" s="51">
        <f t="shared" si="7"/>
        <v>105000000</v>
      </c>
    </row>
    <row r="38" spans="1:16" x14ac:dyDescent="0.25">
      <c r="A38" s="36"/>
      <c r="B38" s="34"/>
      <c r="C38" s="34"/>
      <c r="D38" s="34"/>
      <c r="E38" s="34"/>
      <c r="F38" s="35"/>
      <c r="G38" s="34"/>
      <c r="H38" s="36"/>
      <c r="J38" s="37"/>
      <c r="M38" s="37"/>
      <c r="P38" s="37"/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107"/>
      <c r="K39" s="33" t="s">
        <v>45</v>
      </c>
      <c r="L39" s="33" t="s">
        <v>46</v>
      </c>
      <c r="M39" s="102"/>
      <c r="N39" s="33" t="s">
        <v>45</v>
      </c>
      <c r="O39" s="33" t="s">
        <v>46</v>
      </c>
      <c r="P39" s="102"/>
    </row>
    <row r="40" spans="1:16" x14ac:dyDescent="0.25">
      <c r="B40" s="52"/>
      <c r="C40" s="52"/>
      <c r="G40" s="52"/>
      <c r="H40" s="52"/>
      <c r="I40" s="53"/>
      <c r="J40" s="114" t="s">
        <v>47</v>
      </c>
      <c r="K40" s="97" t="s">
        <v>54</v>
      </c>
      <c r="L40" s="98" t="s">
        <v>55</v>
      </c>
      <c r="M40" s="103">
        <v>25000000</v>
      </c>
      <c r="N40" s="97" t="s">
        <v>54</v>
      </c>
      <c r="O40" s="98" t="s">
        <v>55</v>
      </c>
      <c r="P40" s="103">
        <v>15000000</v>
      </c>
    </row>
    <row r="41" spans="1:16" x14ac:dyDescent="0.25">
      <c r="B41" s="52"/>
      <c r="C41" s="52"/>
      <c r="G41" s="52"/>
      <c r="H41" s="52"/>
      <c r="I41" s="53"/>
      <c r="J41" s="115"/>
      <c r="K41" s="99" t="s">
        <v>56</v>
      </c>
      <c r="L41" s="94" t="s">
        <v>57</v>
      </c>
      <c r="M41" s="104">
        <v>30000000</v>
      </c>
      <c r="N41" s="99" t="s">
        <v>56</v>
      </c>
      <c r="O41" s="94" t="s">
        <v>57</v>
      </c>
      <c r="P41" s="104">
        <v>10000000</v>
      </c>
    </row>
    <row r="42" spans="1:16" x14ac:dyDescent="0.25">
      <c r="B42" s="52"/>
      <c r="C42" s="52"/>
      <c r="G42" s="52"/>
      <c r="H42" s="52"/>
      <c r="I42" s="53"/>
      <c r="J42" s="116"/>
      <c r="K42" s="95" t="s">
        <v>58</v>
      </c>
      <c r="L42" s="96" t="s">
        <v>59</v>
      </c>
      <c r="M42" s="105">
        <v>-40000000</v>
      </c>
      <c r="N42" s="95" t="s">
        <v>58</v>
      </c>
      <c r="O42" s="96" t="s">
        <v>59</v>
      </c>
      <c r="P42" s="105">
        <v>0</v>
      </c>
    </row>
    <row r="43" spans="1:16" x14ac:dyDescent="0.25">
      <c r="B43" s="52"/>
      <c r="C43" s="52"/>
      <c r="G43" s="52"/>
      <c r="H43" s="52"/>
      <c r="I43" s="53"/>
      <c r="J43" s="120" t="s">
        <v>48</v>
      </c>
      <c r="K43" s="97" t="s">
        <v>60</v>
      </c>
      <c r="L43" s="98" t="s">
        <v>61</v>
      </c>
      <c r="M43" s="103">
        <v>10000000</v>
      </c>
      <c r="N43" s="97" t="s">
        <v>60</v>
      </c>
      <c r="O43" s="98" t="s">
        <v>61</v>
      </c>
      <c r="P43" s="103">
        <v>5000000</v>
      </c>
    </row>
    <row r="44" spans="1:16" x14ac:dyDescent="0.25">
      <c r="B44" s="52"/>
      <c r="C44" s="52"/>
      <c r="G44" s="52"/>
      <c r="H44" s="52"/>
      <c r="I44" s="53"/>
      <c r="J44" s="121"/>
      <c r="K44" s="99" t="s">
        <v>62</v>
      </c>
      <c r="L44" s="94" t="s">
        <v>63</v>
      </c>
      <c r="M44" s="104">
        <v>30000000</v>
      </c>
      <c r="N44" s="99" t="s">
        <v>62</v>
      </c>
      <c r="O44" s="94" t="s">
        <v>63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22"/>
      <c r="K45" s="95" t="s">
        <v>64</v>
      </c>
      <c r="L45" s="96" t="s">
        <v>65</v>
      </c>
      <c r="M45" s="105">
        <v>-35000000</v>
      </c>
      <c r="N45" s="95" t="s">
        <v>64</v>
      </c>
      <c r="O45" s="96" t="s">
        <v>65</v>
      </c>
      <c r="P45" s="105">
        <v>-5000000</v>
      </c>
    </row>
    <row r="46" spans="1:16" x14ac:dyDescent="0.25">
      <c r="B46" s="52"/>
      <c r="C46" s="52"/>
      <c r="G46" s="52"/>
      <c r="H46" s="52"/>
      <c r="I46" s="53"/>
      <c r="J46" s="114" t="s">
        <v>49</v>
      </c>
      <c r="K46" s="99" t="s">
        <v>66</v>
      </c>
      <c r="L46" s="94" t="s">
        <v>67</v>
      </c>
      <c r="M46" s="104">
        <v>45000000</v>
      </c>
      <c r="N46" s="99" t="s">
        <v>66</v>
      </c>
      <c r="O46" s="94" t="s">
        <v>67</v>
      </c>
      <c r="P46" s="104">
        <v>40000000</v>
      </c>
    </row>
    <row r="47" spans="1:16" x14ac:dyDescent="0.25">
      <c r="B47" s="52"/>
      <c r="C47" s="52"/>
      <c r="G47" s="52"/>
      <c r="H47" s="52"/>
      <c r="I47" s="53"/>
      <c r="J47" s="115"/>
      <c r="K47" s="99" t="s">
        <v>68</v>
      </c>
      <c r="L47" s="94" t="s">
        <v>69</v>
      </c>
      <c r="M47" s="104">
        <v>85000000</v>
      </c>
      <c r="N47" s="99" t="s">
        <v>68</v>
      </c>
      <c r="O47" s="94" t="s">
        <v>69</v>
      </c>
      <c r="P47" s="104">
        <v>15000000</v>
      </c>
    </row>
    <row r="48" spans="1:16" x14ac:dyDescent="0.25">
      <c r="B48" s="52"/>
      <c r="C48" s="52"/>
      <c r="G48" s="52"/>
      <c r="H48" s="52"/>
      <c r="I48" s="53"/>
      <c r="J48" s="116"/>
      <c r="K48" s="99" t="s">
        <v>70</v>
      </c>
      <c r="L48" s="94" t="s">
        <v>71</v>
      </c>
      <c r="M48" s="104">
        <v>-95000000</v>
      </c>
      <c r="N48" s="99" t="s">
        <v>70</v>
      </c>
      <c r="O48" s="94" t="s">
        <v>71</v>
      </c>
      <c r="P48" s="104">
        <v>-5000000</v>
      </c>
    </row>
    <row r="49" spans="2:16" x14ac:dyDescent="0.25">
      <c r="B49" s="52"/>
      <c r="C49" s="52"/>
      <c r="G49" s="52"/>
      <c r="H49" s="52"/>
      <c r="I49" s="53"/>
      <c r="J49" s="114" t="s">
        <v>50</v>
      </c>
      <c r="K49" s="97" t="s">
        <v>72</v>
      </c>
      <c r="L49" s="98" t="s">
        <v>73</v>
      </c>
      <c r="M49" s="103">
        <v>0</v>
      </c>
      <c r="N49" s="97" t="s">
        <v>72</v>
      </c>
      <c r="O49" s="98" t="s">
        <v>73</v>
      </c>
      <c r="P49" s="103">
        <v>0</v>
      </c>
    </row>
    <row r="50" spans="2:16" x14ac:dyDescent="0.25">
      <c r="B50" s="52"/>
      <c r="C50" s="52"/>
      <c r="G50" s="52"/>
      <c r="H50" s="52"/>
      <c r="I50" s="53"/>
      <c r="J50" s="115"/>
      <c r="K50" s="99" t="s">
        <v>74</v>
      </c>
      <c r="L50" s="94" t="s">
        <v>75</v>
      </c>
      <c r="M50" s="104">
        <v>0</v>
      </c>
      <c r="N50" s="99" t="s">
        <v>74</v>
      </c>
      <c r="O50" s="94" t="s">
        <v>75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6"/>
      <c r="K51" s="95" t="s">
        <v>76</v>
      </c>
      <c r="L51" s="96" t="s">
        <v>77</v>
      </c>
      <c r="M51" s="105">
        <v>0</v>
      </c>
      <c r="N51" s="95" t="s">
        <v>76</v>
      </c>
      <c r="O51" s="96" t="s">
        <v>77</v>
      </c>
      <c r="P51" s="105">
        <v>0</v>
      </c>
    </row>
    <row r="52" spans="2:16" x14ac:dyDescent="0.25">
      <c r="B52" s="52"/>
      <c r="C52" s="52"/>
      <c r="G52" s="52"/>
      <c r="H52" s="52"/>
      <c r="I52" s="53"/>
      <c r="J52" s="117" t="s">
        <v>51</v>
      </c>
      <c r="K52" s="99" t="s">
        <v>78</v>
      </c>
      <c r="L52" s="94" t="s">
        <v>79</v>
      </c>
      <c r="M52" s="104">
        <v>20000000</v>
      </c>
      <c r="N52" s="99" t="s">
        <v>78</v>
      </c>
      <c r="O52" s="94" t="s">
        <v>79</v>
      </c>
      <c r="P52" s="104">
        <v>30000000</v>
      </c>
    </row>
    <row r="53" spans="2:16" x14ac:dyDescent="0.25">
      <c r="B53" s="52"/>
      <c r="C53" s="52"/>
      <c r="G53" s="52"/>
      <c r="H53" s="52"/>
      <c r="I53" s="53"/>
      <c r="J53" s="118"/>
      <c r="K53" s="99" t="s">
        <v>80</v>
      </c>
      <c r="L53" s="94" t="s">
        <v>81</v>
      </c>
      <c r="M53" s="104">
        <v>80000000</v>
      </c>
      <c r="N53" s="99" t="s">
        <v>80</v>
      </c>
      <c r="O53" s="94" t="s">
        <v>81</v>
      </c>
      <c r="P53" s="104">
        <v>15000000</v>
      </c>
    </row>
    <row r="54" spans="2:16" x14ac:dyDescent="0.25">
      <c r="B54" s="52"/>
      <c r="C54" s="52"/>
      <c r="G54" s="52"/>
      <c r="H54" s="52"/>
      <c r="I54" s="53"/>
      <c r="J54" s="119"/>
      <c r="K54" s="95" t="s">
        <v>82</v>
      </c>
      <c r="L54" s="96" t="s">
        <v>83</v>
      </c>
      <c r="M54" s="105">
        <v>-75000000</v>
      </c>
      <c r="N54" s="95" t="s">
        <v>82</v>
      </c>
      <c r="O54" s="96" t="s">
        <v>83</v>
      </c>
      <c r="P54" s="105">
        <v>-15000000</v>
      </c>
    </row>
    <row r="55" spans="2:16" ht="15.75" thickBot="1" x14ac:dyDescent="0.3">
      <c r="I55" s="54"/>
      <c r="J55" s="54"/>
      <c r="L55" s="108" t="s">
        <v>100</v>
      </c>
      <c r="M55" s="106">
        <f>SUM(M40:M54)</f>
        <v>80000000</v>
      </c>
      <c r="O55" s="108" t="s">
        <v>108</v>
      </c>
      <c r="P55" s="106">
        <f>SUM(P40:P54)</f>
        <v>105000000</v>
      </c>
    </row>
    <row r="56" spans="2:16" ht="15.75" thickTop="1" x14ac:dyDescent="0.25">
      <c r="K56" s="7"/>
      <c r="L56" s="7"/>
      <c r="M56" s="7"/>
      <c r="N56" s="7"/>
      <c r="O56" s="7"/>
      <c r="P56" s="7"/>
    </row>
    <row r="57" spans="2:16" ht="15.75" thickBot="1" x14ac:dyDescent="0.3">
      <c r="B57" s="34"/>
      <c r="C57" s="34"/>
      <c r="D57" s="34"/>
      <c r="E57" s="34"/>
      <c r="F57" s="35"/>
      <c r="G57" s="34"/>
      <c r="H57" s="36"/>
      <c r="K57" s="7"/>
      <c r="L57" s="7"/>
      <c r="M57" s="7"/>
      <c r="N57" s="7"/>
      <c r="O57" s="7"/>
      <c r="P57" s="7"/>
    </row>
    <row r="58" spans="2:16" x14ac:dyDescent="0.25">
      <c r="B58" s="55"/>
      <c r="C58" s="56"/>
      <c r="D58" s="57"/>
      <c r="E58" s="57"/>
      <c r="F58" s="58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59" t="s">
        <v>21</v>
      </c>
      <c r="C59" s="60"/>
      <c r="D59" s="61"/>
      <c r="E59" s="61"/>
      <c r="F59" s="58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2"/>
      <c r="C60" s="63"/>
      <c r="D60" s="34"/>
      <c r="E60" s="34"/>
      <c r="F60" s="58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2" t="s">
        <v>22</v>
      </c>
      <c r="C61" s="63"/>
      <c r="D61" s="34"/>
      <c r="E61" s="64">
        <v>15000000</v>
      </c>
      <c r="F61" s="65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2" t="s">
        <v>23</v>
      </c>
      <c r="C62" s="63"/>
      <c r="D62" s="34"/>
      <c r="E62" s="64">
        <v>0</v>
      </c>
      <c r="F62" s="65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2" t="s">
        <v>24</v>
      </c>
      <c r="C63" s="63"/>
      <c r="D63" s="34"/>
      <c r="E63" s="64">
        <v>0</v>
      </c>
      <c r="F63" s="65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2" t="s">
        <v>25</v>
      </c>
      <c r="C64" s="63"/>
      <c r="D64" s="34"/>
      <c r="E64" s="64">
        <v>0</v>
      </c>
      <c r="F64" s="65"/>
      <c r="G64" s="35"/>
      <c r="H64" s="34"/>
      <c r="K64" s="7"/>
      <c r="L64" s="7"/>
      <c r="M64" s="7"/>
      <c r="N64" s="7"/>
      <c r="O64" s="7"/>
      <c r="P64" s="7"/>
    </row>
    <row r="65" spans="2:16" x14ac:dyDescent="0.25">
      <c r="B65" s="62" t="s">
        <v>26</v>
      </c>
      <c r="C65" s="63"/>
      <c r="D65" s="34"/>
      <c r="E65" s="64">
        <v>0</v>
      </c>
      <c r="F65" s="65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2" t="s">
        <v>43</v>
      </c>
      <c r="C66" s="63"/>
      <c r="D66" s="34"/>
      <c r="E66" s="64">
        <v>3678000</v>
      </c>
      <c r="F66" s="65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2" t="s">
        <v>27</v>
      </c>
      <c r="C67" s="63"/>
      <c r="D67" s="34"/>
      <c r="E67" s="64">
        <v>3058906.9</v>
      </c>
      <c r="F67" s="65"/>
      <c r="G67" s="35"/>
      <c r="H67" s="34"/>
      <c r="K67" s="7"/>
      <c r="L67" s="7"/>
      <c r="M67" s="37"/>
      <c r="N67" s="7"/>
      <c r="O67" s="7"/>
      <c r="P67" s="37"/>
    </row>
    <row r="68" spans="2:16" x14ac:dyDescent="0.25">
      <c r="B68" s="62" t="s">
        <v>36</v>
      </c>
      <c r="C68" s="63"/>
      <c r="D68" s="34"/>
      <c r="E68" s="64">
        <v>1088767.29</v>
      </c>
      <c r="F68" s="65"/>
      <c r="G68" s="35"/>
      <c r="H68" s="34"/>
      <c r="K68" s="7"/>
      <c r="L68" s="7"/>
      <c r="M68" s="7"/>
      <c r="N68" s="7"/>
      <c r="O68" s="7"/>
      <c r="P68" s="7"/>
    </row>
    <row r="69" spans="2:16" x14ac:dyDescent="0.25">
      <c r="B69" s="62" t="s">
        <v>28</v>
      </c>
      <c r="C69" s="63"/>
      <c r="D69" s="34"/>
      <c r="E69" s="64">
        <v>0</v>
      </c>
      <c r="F69" s="65"/>
      <c r="G69" s="35"/>
      <c r="H69" s="34"/>
      <c r="K69" s="7"/>
      <c r="L69" s="7"/>
      <c r="M69" s="37"/>
      <c r="N69" s="7"/>
      <c r="O69" s="7"/>
      <c r="P69" s="37"/>
    </row>
    <row r="70" spans="2:16" x14ac:dyDescent="0.25">
      <c r="B70" s="62" t="s">
        <v>29</v>
      </c>
      <c r="C70" s="63"/>
      <c r="D70" s="34"/>
      <c r="E70" s="64">
        <v>17174325.809999999</v>
      </c>
      <c r="F70" s="65"/>
      <c r="G70" s="35"/>
      <c r="H70" s="34"/>
      <c r="K70" s="7"/>
      <c r="L70" s="7"/>
      <c r="M70" s="37"/>
      <c r="N70" s="7"/>
      <c r="O70" s="7"/>
      <c r="P70" s="37"/>
    </row>
    <row r="71" spans="2:16" ht="15.75" thickBot="1" x14ac:dyDescent="0.3">
      <c r="B71" s="62" t="s">
        <v>40</v>
      </c>
      <c r="C71" s="63"/>
      <c r="D71" s="34"/>
      <c r="E71" s="66">
        <v>0</v>
      </c>
      <c r="F71" s="65"/>
      <c r="G71" s="35"/>
      <c r="H71" s="34"/>
      <c r="K71" s="7"/>
      <c r="L71" s="7"/>
      <c r="M71" s="37"/>
      <c r="N71" s="7"/>
      <c r="O71" s="7"/>
      <c r="P71" s="37"/>
    </row>
    <row r="72" spans="2:16" x14ac:dyDescent="0.25">
      <c r="B72" s="62"/>
      <c r="C72" s="63"/>
      <c r="D72" s="34"/>
      <c r="E72" s="64"/>
      <c r="F72" s="65"/>
      <c r="G72" s="35"/>
      <c r="H72" s="34"/>
      <c r="K72" s="7"/>
      <c r="L72" s="7"/>
      <c r="M72" s="37"/>
      <c r="N72" s="7"/>
      <c r="O72" s="7"/>
      <c r="P72" s="37"/>
    </row>
    <row r="73" spans="2:16" ht="15.75" thickBot="1" x14ac:dyDescent="0.3">
      <c r="B73" s="62"/>
      <c r="C73" s="63"/>
      <c r="D73" s="34"/>
      <c r="E73" s="66">
        <f>SUM(E61:E71)</f>
        <v>40000000</v>
      </c>
      <c r="F73" s="65"/>
      <c r="G73" s="35"/>
      <c r="H73" s="34"/>
      <c r="K73" s="7"/>
      <c r="L73" s="7"/>
      <c r="M73" s="7"/>
      <c r="N73" s="7"/>
      <c r="O73" s="7"/>
      <c r="P73" s="7"/>
    </row>
    <row r="74" spans="2:16" x14ac:dyDescent="0.25">
      <c r="B74" s="62"/>
      <c r="C74" s="63"/>
      <c r="D74" s="34"/>
      <c r="E74" s="64"/>
      <c r="F74" s="65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7" t="s">
        <v>30</v>
      </c>
      <c r="C75" s="68"/>
      <c r="D75" s="69"/>
      <c r="E75" s="64"/>
      <c r="F75" s="65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2" t="s">
        <v>31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</row>
    <row r="77" spans="2:16" x14ac:dyDescent="0.25">
      <c r="B77" s="62" t="s">
        <v>32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</row>
    <row r="78" spans="2:16" x14ac:dyDescent="0.25">
      <c r="B78" s="62" t="s">
        <v>33</v>
      </c>
      <c r="C78" s="63"/>
      <c r="D78" s="34"/>
      <c r="E78" s="64">
        <v>0</v>
      </c>
      <c r="F78" s="65"/>
      <c r="G78" s="35"/>
      <c r="H78" s="34"/>
      <c r="K78" s="7"/>
      <c r="L78" s="7"/>
      <c r="M78" s="37"/>
      <c r="N78" s="7"/>
      <c r="O78" s="7"/>
      <c r="P78" s="37"/>
    </row>
    <row r="79" spans="2:16" x14ac:dyDescent="0.25">
      <c r="B79" s="62" t="s">
        <v>34</v>
      </c>
      <c r="C79" s="63"/>
      <c r="D79" s="34"/>
      <c r="E79" s="64">
        <v>0</v>
      </c>
      <c r="F79" s="65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2" t="s">
        <v>97</v>
      </c>
      <c r="C80" s="63"/>
      <c r="D80" s="34"/>
      <c r="E80" s="64">
        <v>0</v>
      </c>
      <c r="F80" s="65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2" t="s">
        <v>29</v>
      </c>
      <c r="C81" s="63"/>
      <c r="D81" s="34"/>
      <c r="E81" s="64"/>
      <c r="F81" s="65"/>
      <c r="G81" s="35"/>
      <c r="H81" s="34"/>
      <c r="K81" s="7"/>
      <c r="L81" s="7"/>
      <c r="M81" s="7"/>
      <c r="N81" s="7"/>
      <c r="O81" s="7"/>
      <c r="P81" s="7"/>
    </row>
    <row r="82" spans="2:16" ht="15.75" thickBot="1" x14ac:dyDescent="0.3">
      <c r="B82" s="65"/>
      <c r="F82" s="65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7" t="s">
        <v>35</v>
      </c>
      <c r="C83" s="68"/>
      <c r="D83" s="69"/>
      <c r="E83" s="110">
        <f>E73-E78-E79-E80-E76-E77-E81</f>
        <v>40000000</v>
      </c>
      <c r="F83" s="65"/>
      <c r="G83" s="35"/>
      <c r="H83" s="34"/>
      <c r="K83" s="7"/>
      <c r="L83" s="7"/>
      <c r="M83" s="7"/>
      <c r="N83" s="7"/>
      <c r="O83" s="7"/>
      <c r="P83" s="7"/>
    </row>
    <row r="84" spans="2:16" ht="16.5" thickTop="1" thickBot="1" x14ac:dyDescent="0.3">
      <c r="B84" s="67"/>
      <c r="C84" s="68"/>
      <c r="D84" s="34"/>
      <c r="E84" s="34"/>
      <c r="F84" s="70"/>
      <c r="G84" s="34"/>
      <c r="H84" s="36"/>
      <c r="K84" s="7"/>
      <c r="L84" s="7"/>
      <c r="M84" s="37"/>
      <c r="N84" s="7"/>
      <c r="O84" s="7"/>
      <c r="P84" s="37"/>
    </row>
    <row r="85" spans="2:16" x14ac:dyDescent="0.25">
      <c r="B85" s="71"/>
      <c r="C85" s="71"/>
      <c r="D85" s="57"/>
      <c r="E85" s="57"/>
      <c r="F85" s="72"/>
      <c r="G85" s="34"/>
      <c r="H85" s="36"/>
      <c r="K85" s="7"/>
      <c r="L85" s="7"/>
      <c r="M85" s="7"/>
      <c r="N85" s="7"/>
      <c r="O85" s="7"/>
      <c r="P85" s="7"/>
    </row>
    <row r="86" spans="2:16" x14ac:dyDescent="0.25">
      <c r="B86" s="68"/>
      <c r="C86" s="68"/>
      <c r="D86" s="69"/>
      <c r="E86" s="69"/>
      <c r="F86" s="72"/>
      <c r="G86" s="34"/>
      <c r="H86" s="36"/>
    </row>
    <row r="87" spans="2:16" x14ac:dyDescent="0.25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</row>
  </sheetData>
  <mergeCells count="6">
    <mergeCell ref="J52:J54"/>
    <mergeCell ref="A4:H4"/>
    <mergeCell ref="J40:J42"/>
    <mergeCell ref="J43:J45"/>
    <mergeCell ref="J46:J48"/>
    <mergeCell ref="J49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</row>
    <row r="7" spans="1:19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</row>
    <row r="8" spans="1:19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</row>
    <row r="9" spans="1:19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</row>
    <row r="10" spans="1:19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</row>
    <row r="11" spans="1:19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20657.53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</row>
    <row r="12" spans="1:19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</row>
    <row r="13" spans="1:19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20034.25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2">J13+N13-O13</f>
        <v>5000000</v>
      </c>
      <c r="Q13" s="109"/>
      <c r="R13" s="83">
        <v>5000000</v>
      </c>
      <c r="S13" s="28">
        <f t="shared" ref="S13:S16" si="3">J13+Q13-R13</f>
        <v>0</v>
      </c>
    </row>
    <row r="14" spans="1:19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20205.48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2"/>
        <v>5000000</v>
      </c>
      <c r="Q14" s="109"/>
      <c r="R14" s="83">
        <v>5000000</v>
      </c>
      <c r="S14" s="28">
        <f t="shared" si="3"/>
        <v>0</v>
      </c>
    </row>
    <row r="15" spans="1:19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20158.900000000001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2"/>
        <v>5000000</v>
      </c>
      <c r="Q15" s="109"/>
      <c r="R15" s="83">
        <v>5000000</v>
      </c>
      <c r="S15" s="28">
        <f t="shared" si="3"/>
        <v>0</v>
      </c>
    </row>
    <row r="16" spans="1:19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24863.01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2"/>
        <v>5000000</v>
      </c>
      <c r="Q16" s="109"/>
      <c r="R16" s="83"/>
      <c r="S16" s="28">
        <f t="shared" si="3"/>
        <v>5000000</v>
      </c>
    </row>
    <row r="17" spans="1:19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</row>
    <row r="18" spans="1:19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4">J18+K18-L18</f>
        <v>5000000</v>
      </c>
      <c r="N18" s="109"/>
      <c r="O18" s="83">
        <v>5000000</v>
      </c>
      <c r="P18" s="28">
        <f t="shared" ref="P18:P24" si="5">J18+N18-O18</f>
        <v>0</v>
      </c>
      <c r="Q18" s="109"/>
      <c r="R18" s="83">
        <v>5000000</v>
      </c>
      <c r="S18" s="28">
        <f t="shared" ref="S18:S24" si="6">J18+Q18-R18</f>
        <v>0</v>
      </c>
    </row>
    <row r="19" spans="1:19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39863.01</v>
      </c>
      <c r="J19" s="83">
        <v>10000000</v>
      </c>
      <c r="K19" s="109"/>
      <c r="L19" s="83"/>
      <c r="M19" s="28">
        <f t="shared" si="4"/>
        <v>10000000</v>
      </c>
      <c r="N19" s="109"/>
      <c r="O19" s="83"/>
      <c r="P19" s="28">
        <f t="shared" si="5"/>
        <v>10000000</v>
      </c>
      <c r="Q19" s="109"/>
      <c r="R19" s="83">
        <v>10000000</v>
      </c>
      <c r="S19" s="28">
        <f t="shared" si="6"/>
        <v>0</v>
      </c>
    </row>
    <row r="20" spans="1:19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46410.96</v>
      </c>
      <c r="J20" s="83">
        <v>10000000</v>
      </c>
      <c r="K20" s="109"/>
      <c r="L20" s="83"/>
      <c r="M20" s="28">
        <f t="shared" si="4"/>
        <v>10000000</v>
      </c>
      <c r="N20" s="109"/>
      <c r="O20" s="83"/>
      <c r="P20" s="28">
        <f t="shared" si="5"/>
        <v>10000000</v>
      </c>
      <c r="Q20" s="109"/>
      <c r="R20" s="83">
        <v>10000000</v>
      </c>
      <c r="S20" s="28">
        <f t="shared" si="6"/>
        <v>0</v>
      </c>
    </row>
    <row r="21" spans="1:19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4"/>
        <v>5000000</v>
      </c>
      <c r="N21" s="109"/>
      <c r="O21" s="83"/>
      <c r="P21" s="28">
        <f t="shared" si="5"/>
        <v>5000000</v>
      </c>
      <c r="Q21" s="109"/>
      <c r="R21" s="83"/>
      <c r="S21" s="28">
        <f t="shared" si="6"/>
        <v>5000000</v>
      </c>
    </row>
    <row r="22" spans="1:19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4"/>
        <v>5000000</v>
      </c>
      <c r="N22" s="109"/>
      <c r="O22" s="83"/>
      <c r="P22" s="28">
        <f t="shared" si="5"/>
        <v>5000000</v>
      </c>
      <c r="Q22" s="109"/>
      <c r="R22" s="83"/>
      <c r="S22" s="28">
        <f t="shared" si="6"/>
        <v>5000000</v>
      </c>
    </row>
    <row r="23" spans="1:19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26095.89</v>
      </c>
      <c r="J23" s="83">
        <v>5000000</v>
      </c>
      <c r="K23" s="109"/>
      <c r="L23" s="83"/>
      <c r="M23" s="28">
        <f t="shared" si="4"/>
        <v>5000000</v>
      </c>
      <c r="N23" s="109"/>
      <c r="O23" s="83"/>
      <c r="P23" s="28">
        <f t="shared" si="5"/>
        <v>5000000</v>
      </c>
      <c r="Q23" s="109"/>
      <c r="R23" s="83"/>
      <c r="S23" s="28">
        <f t="shared" si="6"/>
        <v>5000000</v>
      </c>
    </row>
    <row r="24" spans="1:19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4"/>
        <v>5000000</v>
      </c>
      <c r="N24" s="109"/>
      <c r="O24" s="83"/>
      <c r="P24" s="28">
        <f t="shared" si="5"/>
        <v>5000000</v>
      </c>
      <c r="Q24" s="109"/>
      <c r="R24" s="83"/>
      <c r="S24" s="28">
        <f t="shared" si="6"/>
        <v>5000000</v>
      </c>
    </row>
    <row r="25" spans="1:19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</row>
    <row r="26" spans="1:19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26589.040000000001</v>
      </c>
      <c r="J26" s="83"/>
      <c r="K26" s="109"/>
      <c r="L26" s="83"/>
      <c r="M26" s="28">
        <f t="shared" ref="M26:M33" si="7">J26+K26-L26</f>
        <v>0</v>
      </c>
      <c r="N26" s="83">
        <v>5000000</v>
      </c>
      <c r="O26" s="83"/>
      <c r="P26" s="28">
        <f t="shared" ref="P26:P33" si="8">J26+N26-O26</f>
        <v>5000000</v>
      </c>
      <c r="Q26" s="83">
        <v>5000000</v>
      </c>
      <c r="R26" s="83"/>
      <c r="S26" s="28">
        <f t="shared" ref="S26:S33" si="9">J26+Q26-R26</f>
        <v>5000000</v>
      </c>
    </row>
    <row r="27" spans="1:19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7"/>
        <v>0</v>
      </c>
      <c r="N27" s="83">
        <v>5000000</v>
      </c>
      <c r="O27" s="83"/>
      <c r="P27" s="28">
        <f t="shared" si="8"/>
        <v>5000000</v>
      </c>
      <c r="Q27" s="83">
        <v>5000000</v>
      </c>
      <c r="R27" s="83"/>
      <c r="S27" s="28">
        <f t="shared" si="9"/>
        <v>5000000</v>
      </c>
    </row>
    <row r="28" spans="1:19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7"/>
        <v>0</v>
      </c>
      <c r="N28" s="83">
        <v>5000000</v>
      </c>
      <c r="O28" s="83"/>
      <c r="P28" s="28">
        <f t="shared" si="8"/>
        <v>5000000</v>
      </c>
      <c r="Q28" s="83">
        <v>5000000</v>
      </c>
      <c r="R28" s="83"/>
      <c r="S28" s="28">
        <f t="shared" si="9"/>
        <v>5000000</v>
      </c>
    </row>
    <row r="29" spans="1:19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7"/>
        <v>0</v>
      </c>
      <c r="N29" s="83">
        <v>5000000</v>
      </c>
      <c r="O29" s="83"/>
      <c r="P29" s="28">
        <f t="shared" si="8"/>
        <v>5000000</v>
      </c>
      <c r="Q29" s="83">
        <v>5000000</v>
      </c>
      <c r="R29" s="83"/>
      <c r="S29" s="28">
        <f t="shared" si="9"/>
        <v>5000000</v>
      </c>
    </row>
    <row r="30" spans="1:19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7"/>
        <v>0</v>
      </c>
      <c r="N30" s="83">
        <v>5000000</v>
      </c>
      <c r="O30" s="83"/>
      <c r="P30" s="28">
        <f t="shared" si="8"/>
        <v>5000000</v>
      </c>
      <c r="Q30" s="83">
        <v>5000000</v>
      </c>
      <c r="R30" s="83"/>
      <c r="S30" s="28">
        <f t="shared" si="9"/>
        <v>5000000</v>
      </c>
    </row>
    <row r="31" spans="1:19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7"/>
        <v>0</v>
      </c>
      <c r="N31" s="83">
        <v>5000000</v>
      </c>
      <c r="O31" s="83"/>
      <c r="P31" s="28">
        <f t="shared" si="8"/>
        <v>5000000</v>
      </c>
      <c r="Q31" s="83">
        <v>5000000</v>
      </c>
      <c r="R31" s="83"/>
      <c r="S31" s="28">
        <f t="shared" si="9"/>
        <v>5000000</v>
      </c>
    </row>
    <row r="32" spans="1:19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7"/>
        <v>0</v>
      </c>
      <c r="N32" s="83">
        <v>5000000</v>
      </c>
      <c r="O32" s="83"/>
      <c r="P32" s="28">
        <f t="shared" si="8"/>
        <v>5000000</v>
      </c>
      <c r="Q32" s="83">
        <v>5000000</v>
      </c>
      <c r="R32" s="83"/>
      <c r="S32" s="28">
        <f t="shared" si="9"/>
        <v>5000000</v>
      </c>
    </row>
    <row r="33" spans="1:19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7"/>
        <v>0</v>
      </c>
      <c r="N33" s="83">
        <v>5000000</v>
      </c>
      <c r="O33" s="83"/>
      <c r="P33" s="28">
        <f t="shared" si="8"/>
        <v>5000000</v>
      </c>
      <c r="Q33" s="83">
        <v>5000000</v>
      </c>
      <c r="R33" s="83"/>
      <c r="S33" s="28">
        <f t="shared" si="9"/>
        <v>5000000</v>
      </c>
    </row>
    <row r="34" spans="1:19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</row>
    <row r="35" spans="1:19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4361.6400000000003</v>
      </c>
      <c r="J35" s="83"/>
      <c r="K35" s="109"/>
      <c r="L35" s="83"/>
      <c r="M35" s="28">
        <f t="shared" ref="M35:M36" si="10">J35+K35-L35</f>
        <v>0</v>
      </c>
      <c r="N35" s="83">
        <v>5000000</v>
      </c>
      <c r="O35" s="83"/>
      <c r="P35" s="28">
        <f t="shared" ref="P35:P36" si="11">J35+N35-O35</f>
        <v>5000000</v>
      </c>
      <c r="Q35" s="83">
        <v>5000000</v>
      </c>
      <c r="R35" s="83"/>
      <c r="S35" s="28">
        <f t="shared" ref="S35:S36" si="12">J35+Q35-R35</f>
        <v>5000000</v>
      </c>
    </row>
    <row r="36" spans="1:19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4328.7700000000004</v>
      </c>
      <c r="J36" s="83"/>
      <c r="K36" s="109"/>
      <c r="L36" s="83"/>
      <c r="M36" s="28">
        <f t="shared" si="10"/>
        <v>0</v>
      </c>
      <c r="N36" s="83">
        <v>5000000</v>
      </c>
      <c r="O36" s="83"/>
      <c r="P36" s="28">
        <f t="shared" si="11"/>
        <v>5000000</v>
      </c>
      <c r="Q36" s="83">
        <v>5000000</v>
      </c>
      <c r="R36" s="83"/>
      <c r="S36" s="28">
        <f t="shared" si="12"/>
        <v>5000000</v>
      </c>
    </row>
    <row r="37" spans="1:19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</row>
    <row r="38" spans="1:19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S38" si="13">SUM(I5:I37)</f>
        <v>538034.24</v>
      </c>
      <c r="J38" s="92">
        <f t="shared" si="13"/>
        <v>90000000</v>
      </c>
      <c r="K38" s="92">
        <f t="shared" si="13"/>
        <v>0</v>
      </c>
      <c r="L38" s="92">
        <f t="shared" si="13"/>
        <v>10000000</v>
      </c>
      <c r="M38" s="93">
        <f t="shared" si="13"/>
        <v>80000000</v>
      </c>
      <c r="N38" s="92">
        <f t="shared" si="13"/>
        <v>60000000</v>
      </c>
      <c r="O38" s="92">
        <f t="shared" si="13"/>
        <v>25000000</v>
      </c>
      <c r="P38" s="93">
        <f t="shared" si="13"/>
        <v>115000000</v>
      </c>
      <c r="Q38" s="92">
        <f t="shared" si="13"/>
        <v>50000000</v>
      </c>
      <c r="R38" s="92">
        <f t="shared" si="13"/>
        <v>65000000</v>
      </c>
      <c r="S38" s="93">
        <f t="shared" si="13"/>
        <v>75000000</v>
      </c>
    </row>
    <row r="39" spans="1:19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</row>
    <row r="40" spans="1:19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S40" si="14">I38</f>
        <v>538034.24</v>
      </c>
      <c r="J40" s="50">
        <f t="shared" si="14"/>
        <v>90000000</v>
      </c>
      <c r="K40" s="73">
        <f t="shared" si="14"/>
        <v>0</v>
      </c>
      <c r="L40" s="73">
        <f t="shared" si="14"/>
        <v>10000000</v>
      </c>
      <c r="M40" s="51">
        <f t="shared" si="14"/>
        <v>80000000</v>
      </c>
      <c r="N40" s="73">
        <f t="shared" si="14"/>
        <v>60000000</v>
      </c>
      <c r="O40" s="73">
        <f t="shared" si="14"/>
        <v>25000000</v>
      </c>
      <c r="P40" s="51">
        <f t="shared" si="14"/>
        <v>115000000</v>
      </c>
      <c r="Q40" s="73">
        <f t="shared" si="14"/>
        <v>50000000</v>
      </c>
      <c r="R40" s="73">
        <f t="shared" si="14"/>
        <v>65000000</v>
      </c>
      <c r="S40" s="51">
        <f t="shared" si="14"/>
        <v>75000000</v>
      </c>
    </row>
    <row r="41" spans="1:19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</row>
    <row r="42" spans="1:19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</row>
    <row r="43" spans="1:19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</row>
    <row r="44" spans="1:19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</row>
    <row r="45" spans="1:19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</row>
    <row r="46" spans="1:19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</row>
    <row r="47" spans="1:19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</row>
    <row r="48" spans="1:19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</row>
    <row r="49" spans="2:19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</row>
    <row r="50" spans="2:19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</row>
    <row r="51" spans="2:19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</row>
    <row r="52" spans="2:19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</row>
    <row r="53" spans="2:19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</row>
    <row r="54" spans="2:19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</row>
    <row r="55" spans="2:19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</row>
    <row r="56" spans="2:19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</row>
    <row r="57" spans="2:19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</row>
    <row r="58" spans="2:19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</row>
    <row r="59" spans="2:19" ht="15.75" thickTop="1" x14ac:dyDescent="0.25">
      <c r="K59" s="7"/>
      <c r="L59" s="7"/>
      <c r="M59" s="7"/>
      <c r="N59" s="7"/>
      <c r="O59" s="7"/>
      <c r="P59" s="7"/>
      <c r="Q59" s="7"/>
      <c r="R59" s="7"/>
      <c r="S59" s="7"/>
    </row>
    <row r="60" spans="2:19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</row>
    <row r="64" spans="2:19" x14ac:dyDescent="0.25">
      <c r="B64" s="62" t="s">
        <v>22</v>
      </c>
      <c r="C64" s="63"/>
      <c r="D64" s="34"/>
      <c r="E64" s="64">
        <v>40000000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</row>
    <row r="66" spans="2:19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</row>
    <row r="67" spans="2:19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2" t="s">
        <v>43</v>
      </c>
      <c r="C69" s="63"/>
      <c r="D69" s="34"/>
      <c r="E69" s="64">
        <v>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2" t="s">
        <v>27</v>
      </c>
      <c r="C70" s="63"/>
      <c r="D70" s="34"/>
      <c r="E70" s="64">
        <v>4246000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2" t="s">
        <v>36</v>
      </c>
      <c r="C71" s="63"/>
      <c r="D71" s="34"/>
      <c r="E71" s="64">
        <v>2078770.07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</row>
    <row r="72" spans="2:19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</row>
    <row r="75" spans="2:19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</row>
    <row r="76" spans="2:19" ht="15.75" thickBot="1" x14ac:dyDescent="0.3">
      <c r="B76" s="62"/>
      <c r="C76" s="63"/>
      <c r="D76" s="34"/>
      <c r="E76" s="66">
        <f>SUM(E64:E74)</f>
        <v>46324770.07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</row>
    <row r="78" spans="2:19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2" t="s">
        <v>31</v>
      </c>
      <c r="C79" s="63"/>
      <c r="D79" s="34"/>
      <c r="E79" s="123">
        <v>17188550.789999999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</row>
    <row r="81" spans="2:19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</row>
    <row r="83" spans="2:19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</row>
    <row r="84" spans="2:19" x14ac:dyDescent="0.25">
      <c r="B84" s="62" t="s">
        <v>29</v>
      </c>
      <c r="C84" s="63"/>
      <c r="D84" s="34"/>
      <c r="E84" s="64">
        <v>19136219.280000001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</row>
    <row r="86" spans="2:19" ht="15.75" thickBot="1" x14ac:dyDescent="0.3">
      <c r="B86" s="67" t="s">
        <v>35</v>
      </c>
      <c r="C86" s="68"/>
      <c r="D86" s="69"/>
      <c r="E86" s="110">
        <f>E76-E81-E82-E83-E79-E80-E84</f>
        <v>10000000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</row>
    <row r="87" spans="2:19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</row>
    <row r="88" spans="2:19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  <row r="89" spans="2:19" x14ac:dyDescent="0.25">
      <c r="B89" s="68"/>
      <c r="C89" s="68"/>
      <c r="D89" s="69"/>
      <c r="E89" s="69"/>
      <c r="F89" s="72"/>
      <c r="G89" s="34"/>
      <c r="H89" s="36"/>
    </row>
    <row r="90" spans="2:19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V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</row>
    <row r="7" spans="1:22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</row>
    <row r="8" spans="1:22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</row>
    <row r="9" spans="1:22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</row>
    <row r="10" spans="1:22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</row>
    <row r="11" spans="1:22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</row>
    <row r="12" spans="1:22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</row>
    <row r="13" spans="1:22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3">J13+N13-O13</f>
        <v>5000000</v>
      </c>
      <c r="Q13" s="109"/>
      <c r="R13" s="83">
        <v>5000000</v>
      </c>
      <c r="S13" s="28">
        <f t="shared" ref="S13:S16" si="4">J13+Q13-R13</f>
        <v>0</v>
      </c>
      <c r="T13" s="109"/>
      <c r="U13" s="83">
        <v>5000000</v>
      </c>
      <c r="V13" s="28">
        <f t="shared" ref="V13:V16" si="5">J13+T13-U13</f>
        <v>0</v>
      </c>
    </row>
    <row r="14" spans="1:22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3"/>
        <v>5000000</v>
      </c>
      <c r="Q14" s="109"/>
      <c r="R14" s="83">
        <v>5000000</v>
      </c>
      <c r="S14" s="28">
        <f t="shared" si="4"/>
        <v>0</v>
      </c>
      <c r="T14" s="109"/>
      <c r="U14" s="83">
        <v>5000000</v>
      </c>
      <c r="V14" s="28">
        <f t="shared" si="5"/>
        <v>0</v>
      </c>
    </row>
    <row r="15" spans="1:22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3"/>
        <v>5000000</v>
      </c>
      <c r="Q15" s="109"/>
      <c r="R15" s="83">
        <v>5000000</v>
      </c>
      <c r="S15" s="28">
        <f t="shared" si="4"/>
        <v>0</v>
      </c>
      <c r="T15" s="109"/>
      <c r="U15" s="83">
        <v>5000000</v>
      </c>
      <c r="V15" s="28">
        <f t="shared" si="5"/>
        <v>0</v>
      </c>
    </row>
    <row r="16" spans="1:22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19061.64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3"/>
        <v>5000000</v>
      </c>
      <c r="Q16" s="109"/>
      <c r="R16" s="83"/>
      <c r="S16" s="28">
        <f t="shared" si="4"/>
        <v>5000000</v>
      </c>
      <c r="T16" s="109"/>
      <c r="U16" s="83">
        <v>5000000</v>
      </c>
      <c r="V16" s="28">
        <f t="shared" si="5"/>
        <v>0</v>
      </c>
    </row>
    <row r="17" spans="1:22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</row>
    <row r="18" spans="1:22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6">J18+K18-L18</f>
        <v>5000000</v>
      </c>
      <c r="N18" s="109"/>
      <c r="O18" s="83">
        <v>5000000</v>
      </c>
      <c r="P18" s="28">
        <f t="shared" ref="P18:P24" si="7">J18+N18-O18</f>
        <v>0</v>
      </c>
      <c r="Q18" s="109"/>
      <c r="R18" s="83">
        <v>5000000</v>
      </c>
      <c r="S18" s="28">
        <f t="shared" ref="S18:S24" si="8">J18+Q18-R18</f>
        <v>0</v>
      </c>
      <c r="T18" s="109"/>
      <c r="U18" s="83">
        <v>5000000</v>
      </c>
      <c r="V18" s="28">
        <f t="shared" ref="V18:V24" si="9">J18+T18-U18</f>
        <v>0</v>
      </c>
    </row>
    <row r="19" spans="1:22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6"/>
        <v>10000000</v>
      </c>
      <c r="N19" s="109"/>
      <c r="O19" s="83"/>
      <c r="P19" s="28">
        <f t="shared" si="7"/>
        <v>10000000</v>
      </c>
      <c r="Q19" s="109"/>
      <c r="R19" s="83">
        <v>10000000</v>
      </c>
      <c r="S19" s="28">
        <f t="shared" si="8"/>
        <v>0</v>
      </c>
      <c r="T19" s="109"/>
      <c r="U19" s="83">
        <v>10000000</v>
      </c>
      <c r="V19" s="28">
        <f t="shared" si="9"/>
        <v>0</v>
      </c>
    </row>
    <row r="20" spans="1:22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6"/>
        <v>10000000</v>
      </c>
      <c r="N20" s="109"/>
      <c r="O20" s="83"/>
      <c r="P20" s="28">
        <f t="shared" si="7"/>
        <v>10000000</v>
      </c>
      <c r="Q20" s="109"/>
      <c r="R20" s="83">
        <v>10000000</v>
      </c>
      <c r="S20" s="28">
        <f t="shared" si="8"/>
        <v>0</v>
      </c>
      <c r="T20" s="109"/>
      <c r="U20" s="83">
        <v>10000000</v>
      </c>
      <c r="V20" s="28">
        <f t="shared" si="9"/>
        <v>0</v>
      </c>
    </row>
    <row r="21" spans="1:22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6"/>
        <v>5000000</v>
      </c>
      <c r="N21" s="109"/>
      <c r="O21" s="83"/>
      <c r="P21" s="28">
        <f t="shared" si="7"/>
        <v>5000000</v>
      </c>
      <c r="Q21" s="109"/>
      <c r="R21" s="83"/>
      <c r="S21" s="28">
        <f t="shared" si="8"/>
        <v>5000000</v>
      </c>
      <c r="T21" s="109"/>
      <c r="U21" s="83">
        <v>5000000</v>
      </c>
      <c r="V21" s="28">
        <f t="shared" si="9"/>
        <v>0</v>
      </c>
    </row>
    <row r="22" spans="1:22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6"/>
        <v>5000000</v>
      </c>
      <c r="N22" s="109"/>
      <c r="O22" s="83"/>
      <c r="P22" s="28">
        <f t="shared" si="7"/>
        <v>5000000</v>
      </c>
      <c r="Q22" s="109"/>
      <c r="R22" s="83"/>
      <c r="S22" s="28">
        <f t="shared" si="8"/>
        <v>5000000</v>
      </c>
      <c r="T22" s="109"/>
      <c r="U22" s="83">
        <v>5000000</v>
      </c>
      <c r="V22" s="28">
        <f t="shared" si="9"/>
        <v>0</v>
      </c>
    </row>
    <row r="23" spans="1:22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</v>
      </c>
      <c r="J23" s="83">
        <v>5000000</v>
      </c>
      <c r="K23" s="109"/>
      <c r="L23" s="83"/>
      <c r="M23" s="28">
        <f t="shared" si="6"/>
        <v>5000000</v>
      </c>
      <c r="N23" s="109"/>
      <c r="O23" s="83"/>
      <c r="P23" s="28">
        <f t="shared" si="7"/>
        <v>5000000</v>
      </c>
      <c r="Q23" s="109"/>
      <c r="R23" s="83"/>
      <c r="S23" s="28">
        <f t="shared" si="8"/>
        <v>5000000</v>
      </c>
      <c r="T23" s="109"/>
      <c r="U23" s="83"/>
      <c r="V23" s="28">
        <f t="shared" si="9"/>
        <v>5000000</v>
      </c>
    </row>
    <row r="24" spans="1:22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28027.4</v>
      </c>
      <c r="J24" s="83">
        <v>5000000</v>
      </c>
      <c r="K24" s="109"/>
      <c r="L24" s="83"/>
      <c r="M24" s="28">
        <f t="shared" si="6"/>
        <v>5000000</v>
      </c>
      <c r="N24" s="109"/>
      <c r="O24" s="83"/>
      <c r="P24" s="28">
        <f t="shared" si="7"/>
        <v>5000000</v>
      </c>
      <c r="Q24" s="109"/>
      <c r="R24" s="83"/>
      <c r="S24" s="28">
        <f t="shared" si="8"/>
        <v>5000000</v>
      </c>
      <c r="T24" s="109"/>
      <c r="U24" s="83"/>
      <c r="V24" s="28">
        <f t="shared" si="9"/>
        <v>5000000</v>
      </c>
    </row>
    <row r="25" spans="1:22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</row>
    <row r="26" spans="1:22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27475.34</v>
      </c>
      <c r="J26" s="83"/>
      <c r="K26" s="109"/>
      <c r="L26" s="83"/>
      <c r="M26" s="28">
        <f t="shared" ref="M26:M33" si="10">J26+K26-L26</f>
        <v>0</v>
      </c>
      <c r="N26" s="83">
        <v>5000000</v>
      </c>
      <c r="O26" s="83"/>
      <c r="P26" s="28">
        <f t="shared" ref="P26:P33" si="11">J26+N26-O26</f>
        <v>5000000</v>
      </c>
      <c r="Q26" s="83">
        <v>5000000</v>
      </c>
      <c r="R26" s="83"/>
      <c r="S26" s="28">
        <f t="shared" ref="S26:S33" si="12">J26+Q26-R26</f>
        <v>5000000</v>
      </c>
      <c r="T26" s="83">
        <v>5000000</v>
      </c>
      <c r="U26" s="83"/>
      <c r="V26" s="28">
        <f t="shared" ref="V26:V33" si="13">J26+T26-U26</f>
        <v>5000000</v>
      </c>
    </row>
    <row r="27" spans="1:22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28876.71</v>
      </c>
      <c r="J27" s="83"/>
      <c r="K27" s="109"/>
      <c r="L27" s="83"/>
      <c r="M27" s="28">
        <f t="shared" si="10"/>
        <v>0</v>
      </c>
      <c r="N27" s="83">
        <v>5000000</v>
      </c>
      <c r="O27" s="83"/>
      <c r="P27" s="28">
        <f t="shared" si="11"/>
        <v>5000000</v>
      </c>
      <c r="Q27" s="83">
        <v>5000000</v>
      </c>
      <c r="R27" s="83"/>
      <c r="S27" s="28">
        <f t="shared" si="12"/>
        <v>5000000</v>
      </c>
      <c r="T27" s="83">
        <v>5000000</v>
      </c>
      <c r="U27" s="83"/>
      <c r="V27" s="28">
        <f t="shared" si="13"/>
        <v>5000000</v>
      </c>
    </row>
    <row r="28" spans="1:22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0"/>
        <v>0</v>
      </c>
      <c r="N28" s="83">
        <v>5000000</v>
      </c>
      <c r="O28" s="83"/>
      <c r="P28" s="28">
        <f t="shared" si="11"/>
        <v>5000000</v>
      </c>
      <c r="Q28" s="83">
        <v>5000000</v>
      </c>
      <c r="R28" s="83"/>
      <c r="S28" s="28">
        <f t="shared" si="12"/>
        <v>5000000</v>
      </c>
      <c r="T28" s="83">
        <v>5000000</v>
      </c>
      <c r="U28" s="83"/>
      <c r="V28" s="28">
        <f t="shared" si="13"/>
        <v>5000000</v>
      </c>
    </row>
    <row r="29" spans="1:22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0"/>
        <v>0</v>
      </c>
      <c r="N29" s="83">
        <v>5000000</v>
      </c>
      <c r="O29" s="83"/>
      <c r="P29" s="28">
        <f t="shared" si="11"/>
        <v>5000000</v>
      </c>
      <c r="Q29" s="83">
        <v>5000000</v>
      </c>
      <c r="R29" s="83"/>
      <c r="S29" s="28">
        <f t="shared" si="12"/>
        <v>5000000</v>
      </c>
      <c r="T29" s="83">
        <v>5000000</v>
      </c>
      <c r="U29" s="83"/>
      <c r="V29" s="28">
        <f t="shared" si="13"/>
        <v>5000000</v>
      </c>
    </row>
    <row r="30" spans="1:22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0"/>
        <v>0</v>
      </c>
      <c r="N30" s="83">
        <v>5000000</v>
      </c>
      <c r="O30" s="83"/>
      <c r="P30" s="28">
        <f t="shared" si="11"/>
        <v>5000000</v>
      </c>
      <c r="Q30" s="83">
        <v>5000000</v>
      </c>
      <c r="R30" s="83"/>
      <c r="S30" s="28">
        <f t="shared" si="12"/>
        <v>5000000</v>
      </c>
      <c r="T30" s="83">
        <v>5000000</v>
      </c>
      <c r="U30" s="83"/>
      <c r="V30" s="28">
        <f t="shared" si="13"/>
        <v>5000000</v>
      </c>
    </row>
    <row r="31" spans="1:22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0"/>
        <v>0</v>
      </c>
      <c r="N31" s="83">
        <v>5000000</v>
      </c>
      <c r="O31" s="83"/>
      <c r="P31" s="28">
        <f t="shared" si="11"/>
        <v>5000000</v>
      </c>
      <c r="Q31" s="83">
        <v>5000000</v>
      </c>
      <c r="R31" s="83"/>
      <c r="S31" s="28">
        <f t="shared" si="12"/>
        <v>5000000</v>
      </c>
      <c r="T31" s="83">
        <v>5000000</v>
      </c>
      <c r="U31" s="83"/>
      <c r="V31" s="28">
        <f t="shared" si="13"/>
        <v>5000000</v>
      </c>
    </row>
    <row r="32" spans="1:22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0"/>
        <v>0</v>
      </c>
      <c r="N32" s="83">
        <v>5000000</v>
      </c>
      <c r="O32" s="83"/>
      <c r="P32" s="28">
        <f t="shared" si="11"/>
        <v>5000000</v>
      </c>
      <c r="Q32" s="83">
        <v>5000000</v>
      </c>
      <c r="R32" s="83"/>
      <c r="S32" s="28">
        <f t="shared" si="12"/>
        <v>5000000</v>
      </c>
      <c r="T32" s="83">
        <v>5000000</v>
      </c>
      <c r="U32" s="83"/>
      <c r="V32" s="28">
        <f t="shared" si="13"/>
        <v>5000000</v>
      </c>
    </row>
    <row r="33" spans="1:22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0"/>
        <v>0</v>
      </c>
      <c r="N33" s="83">
        <v>5000000</v>
      </c>
      <c r="O33" s="83"/>
      <c r="P33" s="28">
        <f t="shared" si="11"/>
        <v>5000000</v>
      </c>
      <c r="Q33" s="83">
        <v>5000000</v>
      </c>
      <c r="R33" s="83"/>
      <c r="S33" s="28">
        <f t="shared" si="12"/>
        <v>5000000</v>
      </c>
      <c r="T33" s="83">
        <v>5000000</v>
      </c>
      <c r="U33" s="83"/>
      <c r="V33" s="28">
        <f t="shared" si="13"/>
        <v>5000000</v>
      </c>
    </row>
    <row r="34" spans="1:22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</row>
    <row r="35" spans="1:22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14">J35+K35-L35</f>
        <v>0</v>
      </c>
      <c r="N35" s="83">
        <v>5000000</v>
      </c>
      <c r="O35" s="83"/>
      <c r="P35" s="28">
        <f t="shared" ref="P35:P36" si="15">J35+N35-O35</f>
        <v>5000000</v>
      </c>
      <c r="Q35" s="83">
        <v>5000000</v>
      </c>
      <c r="R35" s="83"/>
      <c r="S35" s="28">
        <f t="shared" ref="S35:S36" si="16">J35+Q35-R35</f>
        <v>5000000</v>
      </c>
      <c r="T35" s="83">
        <v>5000000</v>
      </c>
      <c r="U35" s="83"/>
      <c r="V35" s="28">
        <f t="shared" ref="V35:V36" si="17">J35+T35-U35</f>
        <v>5000000</v>
      </c>
    </row>
    <row r="36" spans="1:22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14"/>
        <v>0</v>
      </c>
      <c r="N36" s="83">
        <v>5000000</v>
      </c>
      <c r="O36" s="83"/>
      <c r="P36" s="28">
        <f t="shared" si="15"/>
        <v>5000000</v>
      </c>
      <c r="Q36" s="83">
        <v>5000000</v>
      </c>
      <c r="R36" s="83"/>
      <c r="S36" s="28">
        <f t="shared" si="16"/>
        <v>5000000</v>
      </c>
      <c r="T36" s="83">
        <v>5000000</v>
      </c>
      <c r="U36" s="83"/>
      <c r="V36" s="28">
        <f t="shared" si="17"/>
        <v>5000000</v>
      </c>
    </row>
    <row r="37" spans="1:22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  <c r="T37" s="84"/>
      <c r="U37" s="83"/>
      <c r="V37" s="85"/>
    </row>
    <row r="38" spans="1:22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V38" si="18">SUM(I5:I37)</f>
        <v>433102.74</v>
      </c>
      <c r="J38" s="92">
        <f t="shared" si="18"/>
        <v>90000000</v>
      </c>
      <c r="K38" s="92">
        <f t="shared" si="18"/>
        <v>0</v>
      </c>
      <c r="L38" s="92">
        <f t="shared" si="18"/>
        <v>10000000</v>
      </c>
      <c r="M38" s="93">
        <f t="shared" si="18"/>
        <v>80000000</v>
      </c>
      <c r="N38" s="92">
        <f t="shared" si="18"/>
        <v>60000000</v>
      </c>
      <c r="O38" s="92">
        <f t="shared" si="18"/>
        <v>25000000</v>
      </c>
      <c r="P38" s="93">
        <f t="shared" si="18"/>
        <v>115000000</v>
      </c>
      <c r="Q38" s="92">
        <f t="shared" si="18"/>
        <v>50000000</v>
      </c>
      <c r="R38" s="92">
        <f t="shared" si="18"/>
        <v>65000000</v>
      </c>
      <c r="S38" s="93">
        <f t="shared" si="18"/>
        <v>75000000</v>
      </c>
      <c r="T38" s="92">
        <f t="shared" si="18"/>
        <v>50000000</v>
      </c>
      <c r="U38" s="92">
        <f t="shared" si="18"/>
        <v>80000000</v>
      </c>
      <c r="V38" s="93">
        <f t="shared" si="18"/>
        <v>60000000</v>
      </c>
    </row>
    <row r="39" spans="1:22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  <c r="T39" s="43"/>
      <c r="U39" s="43"/>
      <c r="V39" s="44"/>
    </row>
    <row r="40" spans="1:22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V40" si="19">I38</f>
        <v>433102.74</v>
      </c>
      <c r="J40" s="50">
        <f t="shared" si="19"/>
        <v>90000000</v>
      </c>
      <c r="K40" s="73">
        <f t="shared" si="19"/>
        <v>0</v>
      </c>
      <c r="L40" s="73">
        <f t="shared" si="19"/>
        <v>10000000</v>
      </c>
      <c r="M40" s="51">
        <f t="shared" si="19"/>
        <v>80000000</v>
      </c>
      <c r="N40" s="73">
        <f t="shared" si="19"/>
        <v>60000000</v>
      </c>
      <c r="O40" s="73">
        <f t="shared" si="19"/>
        <v>25000000</v>
      </c>
      <c r="P40" s="51">
        <f t="shared" si="19"/>
        <v>115000000</v>
      </c>
      <c r="Q40" s="73">
        <f t="shared" si="19"/>
        <v>50000000</v>
      </c>
      <c r="R40" s="73">
        <f t="shared" si="19"/>
        <v>65000000</v>
      </c>
      <c r="S40" s="51">
        <f t="shared" si="19"/>
        <v>75000000</v>
      </c>
      <c r="T40" s="73">
        <f t="shared" si="19"/>
        <v>50000000</v>
      </c>
      <c r="U40" s="73">
        <f t="shared" si="19"/>
        <v>80000000</v>
      </c>
      <c r="V40" s="51">
        <f t="shared" si="19"/>
        <v>60000000</v>
      </c>
    </row>
    <row r="41" spans="1:22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  <c r="V41" s="37"/>
    </row>
    <row r="42" spans="1:22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  <c r="T42" s="33" t="s">
        <v>45</v>
      </c>
      <c r="U42" s="33" t="s">
        <v>46</v>
      </c>
      <c r="V42" s="102"/>
    </row>
    <row r="43" spans="1:22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  <c r="T43" s="97" t="s">
        <v>54</v>
      </c>
      <c r="U43" s="98" t="s">
        <v>55</v>
      </c>
      <c r="V43" s="103">
        <v>15000000</v>
      </c>
    </row>
    <row r="44" spans="1:22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  <c r="T44" s="99" t="s">
        <v>56</v>
      </c>
      <c r="U44" s="94" t="s">
        <v>57</v>
      </c>
      <c r="V44" s="104">
        <v>15000000</v>
      </c>
    </row>
    <row r="45" spans="1:22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  <c r="T45" s="95" t="s">
        <v>58</v>
      </c>
      <c r="U45" s="96" t="s">
        <v>59</v>
      </c>
      <c r="V45" s="105">
        <v>-15000000</v>
      </c>
    </row>
    <row r="46" spans="1:22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  <c r="T46" s="97" t="s">
        <v>60</v>
      </c>
      <c r="U46" s="98" t="s">
        <v>61</v>
      </c>
      <c r="V46" s="103">
        <v>5000000</v>
      </c>
    </row>
    <row r="47" spans="1:22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  <c r="T47" s="99" t="s">
        <v>62</v>
      </c>
      <c r="U47" s="94" t="s">
        <v>63</v>
      </c>
      <c r="V47" s="104">
        <v>0</v>
      </c>
    </row>
    <row r="48" spans="1:22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  <c r="T48" s="95" t="s">
        <v>64</v>
      </c>
      <c r="U48" s="96" t="s">
        <v>65</v>
      </c>
      <c r="V48" s="105">
        <v>-5000000</v>
      </c>
    </row>
    <row r="49" spans="2:22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  <c r="T49" s="99" t="s">
        <v>66</v>
      </c>
      <c r="U49" s="94" t="s">
        <v>67</v>
      </c>
      <c r="V49" s="104">
        <v>40000000</v>
      </c>
    </row>
    <row r="50" spans="2:22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  <c r="T50" s="99" t="s">
        <v>68</v>
      </c>
      <c r="U50" s="94" t="s">
        <v>69</v>
      </c>
      <c r="V50" s="104">
        <v>15000000</v>
      </c>
    </row>
    <row r="51" spans="2:22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  <c r="T51" s="99" t="s">
        <v>70</v>
      </c>
      <c r="U51" s="94" t="s">
        <v>71</v>
      </c>
      <c r="V51" s="104">
        <v>-35000000</v>
      </c>
    </row>
    <row r="52" spans="2:22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  <c r="T52" s="97" t="s">
        <v>72</v>
      </c>
      <c r="U52" s="98" t="s">
        <v>73</v>
      </c>
      <c r="V52" s="103">
        <v>0</v>
      </c>
    </row>
    <row r="53" spans="2:22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  <c r="T53" s="99" t="s">
        <v>74</v>
      </c>
      <c r="U53" s="94" t="s">
        <v>75</v>
      </c>
      <c r="V53" s="104">
        <v>0</v>
      </c>
    </row>
    <row r="54" spans="2:22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  <c r="T54" s="95" t="s">
        <v>76</v>
      </c>
      <c r="U54" s="96" t="s">
        <v>77</v>
      </c>
      <c r="V54" s="105">
        <v>0</v>
      </c>
    </row>
    <row r="55" spans="2:22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  <c r="T55" s="99" t="s">
        <v>78</v>
      </c>
      <c r="U55" s="94" t="s">
        <v>79</v>
      </c>
      <c r="V55" s="104">
        <v>30000000</v>
      </c>
    </row>
    <row r="56" spans="2:22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  <c r="T56" s="99" t="s">
        <v>80</v>
      </c>
      <c r="U56" s="94" t="s">
        <v>81</v>
      </c>
      <c r="V56" s="104">
        <v>20000000</v>
      </c>
    </row>
    <row r="57" spans="2:22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  <c r="T57" s="95" t="s">
        <v>82</v>
      </c>
      <c r="U57" s="96" t="s">
        <v>83</v>
      </c>
      <c r="V57" s="105">
        <v>-25000000</v>
      </c>
    </row>
    <row r="58" spans="2:22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  <c r="U58" s="108" t="s">
        <v>113</v>
      </c>
      <c r="V58" s="106">
        <f>SUM(V43:V57)</f>
        <v>60000000</v>
      </c>
    </row>
    <row r="59" spans="2:22" ht="15.75" thickTop="1" x14ac:dyDescent="0.25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2:22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  <c r="T62" s="7"/>
      <c r="U62" s="7"/>
      <c r="V62" s="37"/>
    </row>
    <row r="63" spans="2:22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2" t="s">
        <v>22</v>
      </c>
      <c r="C64" s="63"/>
      <c r="D64" s="34"/>
      <c r="E64" s="64">
        <v>15000000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</row>
    <row r="65" spans="2:22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x14ac:dyDescent="0.25">
      <c r="B69" s="62" t="s">
        <v>43</v>
      </c>
      <c r="C69" s="63"/>
      <c r="D69" s="34"/>
      <c r="E69" s="64">
        <v>3678000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x14ac:dyDescent="0.25">
      <c r="B70" s="62" t="s">
        <v>27</v>
      </c>
      <c r="C70" s="63"/>
      <c r="D70" s="34"/>
      <c r="E70" s="64">
        <v>2300000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x14ac:dyDescent="0.25">
      <c r="B71" s="62" t="s">
        <v>36</v>
      </c>
      <c r="C71" s="63"/>
      <c r="D71" s="34"/>
      <c r="E71" s="64">
        <v>1249841.3799999999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</row>
    <row r="73" spans="2:22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</row>
    <row r="74" spans="2:22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</row>
    <row r="76" spans="2:22" ht="15.75" thickBot="1" x14ac:dyDescent="0.3">
      <c r="B76" s="62"/>
      <c r="C76" s="63"/>
      <c r="D76" s="34"/>
      <c r="E76" s="66">
        <f>SUM(E64:E74)</f>
        <v>22227841.379999999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2:22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62" t="s">
        <v>31</v>
      </c>
      <c r="C79" s="63"/>
      <c r="D79" s="34"/>
      <c r="E79" s="123">
        <v>0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</row>
    <row r="80" spans="2:22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</row>
    <row r="82" spans="2:22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</row>
    <row r="84" spans="2:22" x14ac:dyDescent="0.25">
      <c r="B84" s="62" t="s">
        <v>29</v>
      </c>
      <c r="C84" s="63"/>
      <c r="D84" s="34"/>
      <c r="E84" s="64">
        <v>22227841.379999999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2:22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2:22" ht="15.75" thickBot="1" x14ac:dyDescent="0.3">
      <c r="B86" s="67" t="s">
        <v>35</v>
      </c>
      <c r="C86" s="68"/>
      <c r="D86" s="69"/>
      <c r="E86" s="110">
        <f>E76-E81-E82-E83-E79-E80-E84</f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2:22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</row>
    <row r="88" spans="2:22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2:22" x14ac:dyDescent="0.25">
      <c r="B89" s="68"/>
      <c r="C89" s="68"/>
      <c r="D89" s="69"/>
      <c r="E89" s="69"/>
      <c r="F89" s="72"/>
      <c r="G89" s="34"/>
      <c r="H89" s="36"/>
    </row>
    <row r="90" spans="2:22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Y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customWidth="1"/>
    <col min="25" max="25" width="22.7109375" style="34" customWidth="1"/>
    <col min="26" max="16384" width="9.140625" style="7"/>
  </cols>
  <sheetData>
    <row r="1" spans="1:2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</row>
    <row r="2" spans="1:25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</row>
    <row r="3" spans="1:2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</row>
    <row r="4" spans="1:25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</row>
    <row r="6" spans="1:25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</row>
    <row r="7" spans="1:25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</row>
    <row r="8" spans="1:25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</row>
    <row r="9" spans="1:25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</row>
    <row r="10" spans="1:25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</row>
    <row r="11" spans="1:25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</row>
    <row r="12" spans="1:25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</row>
    <row r="13" spans="1:25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4">J13+N13-O13</f>
        <v>5000000</v>
      </c>
      <c r="Q13" s="109"/>
      <c r="R13" s="83">
        <v>5000000</v>
      </c>
      <c r="S13" s="28">
        <f t="shared" ref="S13:S16" si="5">J13+Q13-R13</f>
        <v>0</v>
      </c>
      <c r="T13" s="109"/>
      <c r="U13" s="83">
        <v>5000000</v>
      </c>
      <c r="V13" s="28">
        <f t="shared" ref="V13:V16" si="6">J13+T13-U13</f>
        <v>0</v>
      </c>
      <c r="W13" s="109"/>
      <c r="X13" s="83">
        <v>5000000</v>
      </c>
      <c r="Y13" s="28">
        <f t="shared" ref="Y13:Y16" si="7">J13+W13-X13</f>
        <v>0</v>
      </c>
    </row>
    <row r="14" spans="1:25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4"/>
        <v>5000000</v>
      </c>
      <c r="Q14" s="109"/>
      <c r="R14" s="83">
        <v>5000000</v>
      </c>
      <c r="S14" s="28">
        <f t="shared" si="5"/>
        <v>0</v>
      </c>
      <c r="T14" s="109"/>
      <c r="U14" s="83">
        <v>5000000</v>
      </c>
      <c r="V14" s="28">
        <f t="shared" si="6"/>
        <v>0</v>
      </c>
      <c r="W14" s="109"/>
      <c r="X14" s="83">
        <v>5000000</v>
      </c>
      <c r="Y14" s="28">
        <f t="shared" si="7"/>
        <v>0</v>
      </c>
    </row>
    <row r="15" spans="1:25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4"/>
        <v>5000000</v>
      </c>
      <c r="Q15" s="109"/>
      <c r="R15" s="83">
        <v>5000000</v>
      </c>
      <c r="S15" s="28">
        <f t="shared" si="5"/>
        <v>0</v>
      </c>
      <c r="T15" s="109"/>
      <c r="U15" s="83">
        <v>5000000</v>
      </c>
      <c r="V15" s="28">
        <f t="shared" si="6"/>
        <v>0</v>
      </c>
      <c r="W15" s="109"/>
      <c r="X15" s="83">
        <v>5000000</v>
      </c>
      <c r="Y15" s="28">
        <f t="shared" si="7"/>
        <v>0</v>
      </c>
    </row>
    <row r="16" spans="1:25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4"/>
        <v>5000000</v>
      </c>
      <c r="Q16" s="109"/>
      <c r="R16" s="83"/>
      <c r="S16" s="28">
        <f t="shared" si="5"/>
        <v>5000000</v>
      </c>
      <c r="T16" s="109"/>
      <c r="U16" s="83">
        <v>5000000</v>
      </c>
      <c r="V16" s="28">
        <f t="shared" si="6"/>
        <v>0</v>
      </c>
      <c r="W16" s="109"/>
      <c r="X16" s="83">
        <v>5000000</v>
      </c>
      <c r="Y16" s="28">
        <f t="shared" si="7"/>
        <v>0</v>
      </c>
    </row>
    <row r="17" spans="1:25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</row>
    <row r="18" spans="1:25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8">J18+K18-L18</f>
        <v>5000000</v>
      </c>
      <c r="N18" s="109"/>
      <c r="O18" s="83">
        <v>5000000</v>
      </c>
      <c r="P18" s="28">
        <f t="shared" ref="P18:P24" si="9">J18+N18-O18</f>
        <v>0</v>
      </c>
      <c r="Q18" s="109"/>
      <c r="R18" s="83">
        <v>5000000</v>
      </c>
      <c r="S18" s="28">
        <f t="shared" ref="S18:S24" si="10">J18+Q18-R18</f>
        <v>0</v>
      </c>
      <c r="T18" s="109"/>
      <c r="U18" s="83">
        <v>5000000</v>
      </c>
      <c r="V18" s="28">
        <f t="shared" ref="V18:V24" si="11">J18+T18-U18</f>
        <v>0</v>
      </c>
      <c r="W18" s="109"/>
      <c r="X18" s="83">
        <v>5000000</v>
      </c>
      <c r="Y18" s="28">
        <f t="shared" ref="Y18:Y24" si="12">J18+W18-X18</f>
        <v>0</v>
      </c>
    </row>
    <row r="19" spans="1:25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8"/>
        <v>10000000</v>
      </c>
      <c r="N19" s="109"/>
      <c r="O19" s="83"/>
      <c r="P19" s="28">
        <f t="shared" si="9"/>
        <v>10000000</v>
      </c>
      <c r="Q19" s="109"/>
      <c r="R19" s="83">
        <v>10000000</v>
      </c>
      <c r="S19" s="28">
        <f t="shared" si="10"/>
        <v>0</v>
      </c>
      <c r="T19" s="109"/>
      <c r="U19" s="83">
        <v>10000000</v>
      </c>
      <c r="V19" s="28">
        <f t="shared" si="11"/>
        <v>0</v>
      </c>
      <c r="W19" s="109"/>
      <c r="X19" s="83">
        <v>10000000</v>
      </c>
      <c r="Y19" s="28">
        <f t="shared" si="12"/>
        <v>0</v>
      </c>
    </row>
    <row r="20" spans="1:25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8"/>
        <v>10000000</v>
      </c>
      <c r="N20" s="109"/>
      <c r="O20" s="83"/>
      <c r="P20" s="28">
        <f t="shared" si="9"/>
        <v>10000000</v>
      </c>
      <c r="Q20" s="109"/>
      <c r="R20" s="83">
        <v>10000000</v>
      </c>
      <c r="S20" s="28">
        <f t="shared" si="10"/>
        <v>0</v>
      </c>
      <c r="T20" s="109"/>
      <c r="U20" s="83">
        <v>10000000</v>
      </c>
      <c r="V20" s="28">
        <f t="shared" si="11"/>
        <v>0</v>
      </c>
      <c r="W20" s="109"/>
      <c r="X20" s="83">
        <v>10000000</v>
      </c>
      <c r="Y20" s="28">
        <f t="shared" si="12"/>
        <v>0</v>
      </c>
    </row>
    <row r="21" spans="1:25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8"/>
        <v>5000000</v>
      </c>
      <c r="N21" s="109"/>
      <c r="O21" s="83"/>
      <c r="P21" s="28">
        <f t="shared" si="9"/>
        <v>5000000</v>
      </c>
      <c r="Q21" s="109"/>
      <c r="R21" s="83"/>
      <c r="S21" s="28">
        <f t="shared" si="10"/>
        <v>5000000</v>
      </c>
      <c r="T21" s="109"/>
      <c r="U21" s="83">
        <v>5000000</v>
      </c>
      <c r="V21" s="28">
        <f t="shared" si="11"/>
        <v>0</v>
      </c>
      <c r="W21" s="109"/>
      <c r="X21" s="83">
        <v>5000000</v>
      </c>
      <c r="Y21" s="28">
        <f t="shared" si="12"/>
        <v>0</v>
      </c>
    </row>
    <row r="22" spans="1:25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8"/>
        <v>5000000</v>
      </c>
      <c r="N22" s="109"/>
      <c r="O22" s="83"/>
      <c r="P22" s="28">
        <f t="shared" si="9"/>
        <v>5000000</v>
      </c>
      <c r="Q22" s="109"/>
      <c r="R22" s="83"/>
      <c r="S22" s="28">
        <f t="shared" si="10"/>
        <v>5000000</v>
      </c>
      <c r="T22" s="109"/>
      <c r="U22" s="83">
        <v>5000000</v>
      </c>
      <c r="V22" s="28">
        <f t="shared" si="11"/>
        <v>0</v>
      </c>
      <c r="W22" s="109"/>
      <c r="X22" s="83">
        <v>5000000</v>
      </c>
      <c r="Y22" s="28">
        <f t="shared" si="12"/>
        <v>0</v>
      </c>
    </row>
    <row r="23" spans="1:25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24356.16</v>
      </c>
      <c r="J23" s="83">
        <v>5000000</v>
      </c>
      <c r="K23" s="109"/>
      <c r="L23" s="83"/>
      <c r="M23" s="28">
        <f t="shared" si="8"/>
        <v>5000000</v>
      </c>
      <c r="N23" s="109"/>
      <c r="O23" s="83"/>
      <c r="P23" s="28">
        <f t="shared" si="9"/>
        <v>5000000</v>
      </c>
      <c r="Q23" s="109"/>
      <c r="R23" s="83"/>
      <c r="S23" s="28">
        <f t="shared" si="10"/>
        <v>5000000</v>
      </c>
      <c r="T23" s="109"/>
      <c r="U23" s="83"/>
      <c r="V23" s="28">
        <f t="shared" si="11"/>
        <v>5000000</v>
      </c>
      <c r="W23" s="109"/>
      <c r="X23" s="83">
        <v>5000000</v>
      </c>
      <c r="Y23" s="28">
        <f t="shared" si="12"/>
        <v>0</v>
      </c>
    </row>
    <row r="24" spans="1:25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8"/>
        <v>5000000</v>
      </c>
      <c r="N24" s="109"/>
      <c r="O24" s="83"/>
      <c r="P24" s="28">
        <f t="shared" si="9"/>
        <v>5000000</v>
      </c>
      <c r="Q24" s="109"/>
      <c r="R24" s="83"/>
      <c r="S24" s="28">
        <f t="shared" si="10"/>
        <v>5000000</v>
      </c>
      <c r="T24" s="109"/>
      <c r="U24" s="83"/>
      <c r="V24" s="28">
        <f t="shared" si="11"/>
        <v>5000000</v>
      </c>
      <c r="W24" s="109"/>
      <c r="X24" s="83"/>
      <c r="Y24" s="28">
        <f t="shared" si="12"/>
        <v>5000000</v>
      </c>
    </row>
    <row r="25" spans="1:25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</row>
    <row r="26" spans="1:25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18612.330000000002</v>
      </c>
      <c r="J26" s="83"/>
      <c r="K26" s="109"/>
      <c r="L26" s="83"/>
      <c r="M26" s="28">
        <f t="shared" ref="M26:M33" si="13">J26+K26-L26</f>
        <v>0</v>
      </c>
      <c r="N26" s="83">
        <v>5000000</v>
      </c>
      <c r="O26" s="83"/>
      <c r="P26" s="28">
        <f t="shared" ref="P26:P33" si="14">J26+N26-O26</f>
        <v>5000000</v>
      </c>
      <c r="Q26" s="83">
        <v>5000000</v>
      </c>
      <c r="R26" s="83"/>
      <c r="S26" s="28">
        <f t="shared" ref="S26:S33" si="15">J26+Q26-R26</f>
        <v>5000000</v>
      </c>
      <c r="T26" s="83">
        <v>5000000</v>
      </c>
      <c r="U26" s="83"/>
      <c r="V26" s="28">
        <f t="shared" ref="V26:V33" si="16">J26+T26-U26</f>
        <v>5000000</v>
      </c>
      <c r="W26" s="83">
        <v>5000000</v>
      </c>
      <c r="X26" s="83">
        <v>5000000</v>
      </c>
      <c r="Y26" s="28">
        <f t="shared" ref="Y26:Y33" si="17">J26+W26-X26</f>
        <v>0</v>
      </c>
    </row>
    <row r="27" spans="1:25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13"/>
        <v>0</v>
      </c>
      <c r="N27" s="83">
        <v>5000000</v>
      </c>
      <c r="O27" s="83"/>
      <c r="P27" s="28">
        <f t="shared" si="14"/>
        <v>5000000</v>
      </c>
      <c r="Q27" s="83">
        <v>5000000</v>
      </c>
      <c r="R27" s="83"/>
      <c r="S27" s="28">
        <f t="shared" si="15"/>
        <v>5000000</v>
      </c>
      <c r="T27" s="83">
        <v>5000000</v>
      </c>
      <c r="U27" s="83"/>
      <c r="V27" s="28">
        <f t="shared" si="16"/>
        <v>5000000</v>
      </c>
      <c r="W27" s="83">
        <v>5000000</v>
      </c>
      <c r="X27" s="83"/>
      <c r="Y27" s="28">
        <f t="shared" si="17"/>
        <v>5000000</v>
      </c>
    </row>
    <row r="28" spans="1:25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13"/>
        <v>0</v>
      </c>
      <c r="N28" s="83">
        <v>5000000</v>
      </c>
      <c r="O28" s="83"/>
      <c r="P28" s="28">
        <f t="shared" si="14"/>
        <v>5000000</v>
      </c>
      <c r="Q28" s="83">
        <v>5000000</v>
      </c>
      <c r="R28" s="83"/>
      <c r="S28" s="28">
        <f t="shared" si="15"/>
        <v>5000000</v>
      </c>
      <c r="T28" s="83">
        <v>5000000</v>
      </c>
      <c r="U28" s="83"/>
      <c r="V28" s="28">
        <f t="shared" si="16"/>
        <v>5000000</v>
      </c>
      <c r="W28" s="83">
        <v>5000000</v>
      </c>
      <c r="X28" s="83"/>
      <c r="Y28" s="28">
        <f t="shared" si="17"/>
        <v>5000000</v>
      </c>
    </row>
    <row r="29" spans="1:25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13"/>
        <v>0</v>
      </c>
      <c r="N29" s="83">
        <v>5000000</v>
      </c>
      <c r="O29" s="83"/>
      <c r="P29" s="28">
        <f t="shared" si="14"/>
        <v>5000000</v>
      </c>
      <c r="Q29" s="83">
        <v>5000000</v>
      </c>
      <c r="R29" s="83"/>
      <c r="S29" s="28">
        <f t="shared" si="15"/>
        <v>5000000</v>
      </c>
      <c r="T29" s="83">
        <v>5000000</v>
      </c>
      <c r="U29" s="83"/>
      <c r="V29" s="28">
        <f t="shared" si="16"/>
        <v>5000000</v>
      </c>
      <c r="W29" s="83">
        <v>5000000</v>
      </c>
      <c r="X29" s="83"/>
      <c r="Y29" s="28">
        <f t="shared" si="17"/>
        <v>5000000</v>
      </c>
    </row>
    <row r="30" spans="1:25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13"/>
        <v>0</v>
      </c>
      <c r="N30" s="83">
        <v>5000000</v>
      </c>
      <c r="O30" s="83"/>
      <c r="P30" s="28">
        <f t="shared" si="14"/>
        <v>5000000</v>
      </c>
      <c r="Q30" s="83">
        <v>5000000</v>
      </c>
      <c r="R30" s="83"/>
      <c r="S30" s="28">
        <f t="shared" si="15"/>
        <v>5000000</v>
      </c>
      <c r="T30" s="83">
        <v>5000000</v>
      </c>
      <c r="U30" s="83"/>
      <c r="V30" s="28">
        <f t="shared" si="16"/>
        <v>5000000</v>
      </c>
      <c r="W30" s="83">
        <v>5000000</v>
      </c>
      <c r="X30" s="83"/>
      <c r="Y30" s="28">
        <f t="shared" si="17"/>
        <v>5000000</v>
      </c>
    </row>
    <row r="31" spans="1:25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13"/>
        <v>0</v>
      </c>
      <c r="N31" s="83">
        <v>5000000</v>
      </c>
      <c r="O31" s="83"/>
      <c r="P31" s="28">
        <f t="shared" si="14"/>
        <v>5000000</v>
      </c>
      <c r="Q31" s="83">
        <v>5000000</v>
      </c>
      <c r="R31" s="83"/>
      <c r="S31" s="28">
        <f t="shared" si="15"/>
        <v>5000000</v>
      </c>
      <c r="T31" s="83">
        <v>5000000</v>
      </c>
      <c r="U31" s="83"/>
      <c r="V31" s="28">
        <f t="shared" si="16"/>
        <v>5000000</v>
      </c>
      <c r="W31" s="83">
        <v>5000000</v>
      </c>
      <c r="X31" s="83"/>
      <c r="Y31" s="28">
        <f t="shared" si="17"/>
        <v>5000000</v>
      </c>
    </row>
    <row r="32" spans="1:25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13"/>
        <v>0</v>
      </c>
      <c r="N32" s="83">
        <v>5000000</v>
      </c>
      <c r="O32" s="83"/>
      <c r="P32" s="28">
        <f t="shared" si="14"/>
        <v>5000000</v>
      </c>
      <c r="Q32" s="83">
        <v>5000000</v>
      </c>
      <c r="R32" s="83"/>
      <c r="S32" s="28">
        <f t="shared" si="15"/>
        <v>5000000</v>
      </c>
      <c r="T32" s="83">
        <v>5000000</v>
      </c>
      <c r="U32" s="83"/>
      <c r="V32" s="28">
        <f t="shared" si="16"/>
        <v>5000000</v>
      </c>
      <c r="W32" s="83">
        <v>5000000</v>
      </c>
      <c r="X32" s="83"/>
      <c r="Y32" s="28">
        <f t="shared" si="17"/>
        <v>5000000</v>
      </c>
    </row>
    <row r="33" spans="1:25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13"/>
        <v>0</v>
      </c>
      <c r="N33" s="83">
        <v>5000000</v>
      </c>
      <c r="O33" s="83"/>
      <c r="P33" s="28">
        <f t="shared" si="14"/>
        <v>5000000</v>
      </c>
      <c r="Q33" s="83">
        <v>5000000</v>
      </c>
      <c r="R33" s="83"/>
      <c r="S33" s="28">
        <f t="shared" si="15"/>
        <v>5000000</v>
      </c>
      <c r="T33" s="83">
        <v>5000000</v>
      </c>
      <c r="U33" s="83"/>
      <c r="V33" s="28">
        <f t="shared" si="16"/>
        <v>5000000</v>
      </c>
      <c r="W33" s="83">
        <v>5000000</v>
      </c>
      <c r="X33" s="83"/>
      <c r="Y33" s="28">
        <f t="shared" si="17"/>
        <v>5000000</v>
      </c>
    </row>
    <row r="34" spans="1:25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</row>
    <row r="35" spans="1:25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32712.33</v>
      </c>
      <c r="J35" s="83"/>
      <c r="K35" s="109"/>
      <c r="L35" s="83"/>
      <c r="M35" s="28">
        <f t="shared" ref="M35:M36" si="18">J35+K35-L35</f>
        <v>0</v>
      </c>
      <c r="N35" s="83">
        <v>5000000</v>
      </c>
      <c r="O35" s="83"/>
      <c r="P35" s="28">
        <f t="shared" ref="P35:P36" si="19">J35+N35-O35</f>
        <v>5000000</v>
      </c>
      <c r="Q35" s="83">
        <v>5000000</v>
      </c>
      <c r="R35" s="83"/>
      <c r="S35" s="28">
        <f t="shared" ref="S35:S36" si="20">J35+Q35-R35</f>
        <v>5000000</v>
      </c>
      <c r="T35" s="83">
        <v>5000000</v>
      </c>
      <c r="U35" s="83"/>
      <c r="V35" s="28">
        <f t="shared" ref="V35:V36" si="21">J35+T35-U35</f>
        <v>5000000</v>
      </c>
      <c r="W35" s="83">
        <v>5000000</v>
      </c>
      <c r="X35" s="83"/>
      <c r="Y35" s="28">
        <f t="shared" ref="Y35:Y36" si="22">J35+W35-X35</f>
        <v>5000000</v>
      </c>
    </row>
    <row r="36" spans="1:25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32465.75</v>
      </c>
      <c r="J36" s="83"/>
      <c r="K36" s="109"/>
      <c r="L36" s="83"/>
      <c r="M36" s="28">
        <f t="shared" si="18"/>
        <v>0</v>
      </c>
      <c r="N36" s="83">
        <v>5000000</v>
      </c>
      <c r="O36" s="83"/>
      <c r="P36" s="28">
        <f t="shared" si="19"/>
        <v>5000000</v>
      </c>
      <c r="Q36" s="83">
        <v>5000000</v>
      </c>
      <c r="R36" s="83"/>
      <c r="S36" s="28">
        <f t="shared" si="20"/>
        <v>5000000</v>
      </c>
      <c r="T36" s="83">
        <v>5000000</v>
      </c>
      <c r="U36" s="83"/>
      <c r="V36" s="28">
        <f t="shared" si="21"/>
        <v>5000000</v>
      </c>
      <c r="W36" s="83">
        <v>5000000</v>
      </c>
      <c r="X36" s="83"/>
      <c r="Y36" s="28">
        <f t="shared" si="22"/>
        <v>5000000</v>
      </c>
    </row>
    <row r="37" spans="1:25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</row>
    <row r="38" spans="1:25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9431.51</v>
      </c>
      <c r="J38" s="83"/>
      <c r="K38" s="109"/>
      <c r="L38" s="83"/>
      <c r="M38" s="28">
        <f t="shared" ref="M38:M39" si="23">J38+K38-L38</f>
        <v>0</v>
      </c>
      <c r="N38" s="83">
        <v>5000000</v>
      </c>
      <c r="O38" s="83"/>
      <c r="P38" s="28">
        <f t="shared" ref="P38:P39" si="24">J38+N38-O38</f>
        <v>5000000</v>
      </c>
      <c r="Q38" s="83">
        <v>5000000</v>
      </c>
      <c r="R38" s="83"/>
      <c r="S38" s="28">
        <f t="shared" ref="S38:S39" si="25">J38+Q38-R38</f>
        <v>5000000</v>
      </c>
      <c r="T38" s="83">
        <v>5000000</v>
      </c>
      <c r="U38" s="83"/>
      <c r="V38" s="28">
        <f t="shared" ref="V38:V39" si="26">J38+T38-U38</f>
        <v>5000000</v>
      </c>
      <c r="W38" s="83">
        <v>5000000</v>
      </c>
      <c r="X38" s="83"/>
      <c r="Y38" s="28">
        <f t="shared" ref="Y38:Y39" si="27">J38+W38-X38</f>
        <v>5000000</v>
      </c>
    </row>
    <row r="39" spans="1:25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9764.3799999999992</v>
      </c>
      <c r="J39" s="83"/>
      <c r="K39" s="109"/>
      <c r="L39" s="83"/>
      <c r="M39" s="28">
        <f t="shared" si="23"/>
        <v>0</v>
      </c>
      <c r="N39" s="83">
        <v>5000000</v>
      </c>
      <c r="O39" s="83"/>
      <c r="P39" s="28">
        <f t="shared" si="24"/>
        <v>5000000</v>
      </c>
      <c r="Q39" s="83">
        <v>5000000</v>
      </c>
      <c r="R39" s="83"/>
      <c r="S39" s="28">
        <f t="shared" si="25"/>
        <v>5000000</v>
      </c>
      <c r="T39" s="83">
        <v>5000000</v>
      </c>
      <c r="U39" s="83"/>
      <c r="V39" s="28">
        <f t="shared" si="26"/>
        <v>5000000</v>
      </c>
      <c r="W39" s="83">
        <v>5000000</v>
      </c>
      <c r="X39" s="83"/>
      <c r="Y39" s="28">
        <f t="shared" si="27"/>
        <v>5000000</v>
      </c>
    </row>
    <row r="40" spans="1:25" ht="15.75" thickBot="1" x14ac:dyDescent="0.3">
      <c r="A40" s="77"/>
      <c r="B40" s="78"/>
      <c r="C40" s="78"/>
      <c r="D40" s="78"/>
      <c r="E40" s="78"/>
      <c r="F40" s="79"/>
      <c r="G40" s="80"/>
      <c r="H40" s="81"/>
      <c r="I40" s="82"/>
      <c r="J40" s="83"/>
      <c r="K40" s="84"/>
      <c r="L40" s="83"/>
      <c r="M40" s="85"/>
      <c r="N40" s="84"/>
      <c r="O40" s="83"/>
      <c r="P40" s="85"/>
      <c r="Q40" s="84"/>
      <c r="R40" s="83"/>
      <c r="S40" s="85"/>
      <c r="T40" s="84"/>
      <c r="U40" s="83"/>
      <c r="V40" s="85"/>
      <c r="W40" s="84"/>
      <c r="X40" s="83"/>
      <c r="Y40" s="85"/>
    </row>
    <row r="41" spans="1:25" ht="15.75" thickBot="1" x14ac:dyDescent="0.3">
      <c r="A41" s="86" t="s">
        <v>19</v>
      </c>
      <c r="B41" s="87" t="s">
        <v>17</v>
      </c>
      <c r="C41" s="87"/>
      <c r="D41" s="87"/>
      <c r="E41" s="87"/>
      <c r="F41" s="88"/>
      <c r="G41" s="89"/>
      <c r="H41" s="90" t="s">
        <v>17</v>
      </c>
      <c r="I41" s="91">
        <f t="shared" ref="I41:Y41" si="28">SUM(I5:I40)</f>
        <v>360849.32</v>
      </c>
      <c r="J41" s="92">
        <f t="shared" si="28"/>
        <v>90000000</v>
      </c>
      <c r="K41" s="92">
        <f t="shared" si="28"/>
        <v>0</v>
      </c>
      <c r="L41" s="92">
        <f t="shared" si="28"/>
        <v>10000000</v>
      </c>
      <c r="M41" s="93">
        <f t="shared" si="28"/>
        <v>80000000</v>
      </c>
      <c r="N41" s="92">
        <f t="shared" si="28"/>
        <v>75000000</v>
      </c>
      <c r="O41" s="92">
        <f t="shared" si="28"/>
        <v>25000000</v>
      </c>
      <c r="P41" s="93">
        <f t="shared" si="28"/>
        <v>125000000</v>
      </c>
      <c r="Q41" s="92">
        <f t="shared" si="28"/>
        <v>60000000</v>
      </c>
      <c r="R41" s="92">
        <f t="shared" si="28"/>
        <v>65000000</v>
      </c>
      <c r="S41" s="93">
        <f t="shared" si="28"/>
        <v>85000000</v>
      </c>
      <c r="T41" s="92">
        <f t="shared" si="28"/>
        <v>60000000</v>
      </c>
      <c r="U41" s="92">
        <f t="shared" si="28"/>
        <v>80000000</v>
      </c>
      <c r="V41" s="93">
        <f t="shared" si="28"/>
        <v>70000000</v>
      </c>
      <c r="W41" s="92">
        <f t="shared" si="28"/>
        <v>60000000</v>
      </c>
      <c r="X41" s="92">
        <f t="shared" si="28"/>
        <v>90000000</v>
      </c>
      <c r="Y41" s="93">
        <f t="shared" si="28"/>
        <v>60000000</v>
      </c>
    </row>
    <row r="42" spans="1:25" ht="15.75" thickBot="1" x14ac:dyDescent="0.3">
      <c r="A42" s="38"/>
      <c r="B42" s="39"/>
      <c r="C42" s="39"/>
      <c r="D42" s="39"/>
      <c r="E42" s="39"/>
      <c r="F42" s="40"/>
      <c r="G42" s="39"/>
      <c r="H42" s="41"/>
      <c r="I42" s="42"/>
      <c r="J42" s="43"/>
      <c r="K42" s="43"/>
      <c r="L42" s="43"/>
      <c r="M42" s="44"/>
      <c r="N42" s="43"/>
      <c r="O42" s="43"/>
      <c r="P42" s="44"/>
      <c r="Q42" s="43"/>
      <c r="R42" s="43"/>
      <c r="S42" s="44"/>
      <c r="T42" s="43"/>
      <c r="U42" s="43"/>
      <c r="V42" s="44"/>
      <c r="W42" s="43"/>
      <c r="X42" s="43"/>
      <c r="Y42" s="44"/>
    </row>
    <row r="43" spans="1:25" ht="15.75" thickBot="1" x14ac:dyDescent="0.3">
      <c r="A43" s="45" t="s">
        <v>20</v>
      </c>
      <c r="B43" s="46"/>
      <c r="C43" s="46"/>
      <c r="D43" s="46"/>
      <c r="E43" s="46"/>
      <c r="F43" s="47"/>
      <c r="G43" s="46" t="s">
        <v>17</v>
      </c>
      <c r="H43" s="48" t="s">
        <v>17</v>
      </c>
      <c r="I43" s="49">
        <f t="shared" ref="I43:Y43" si="29">I41</f>
        <v>360849.32</v>
      </c>
      <c r="J43" s="50">
        <f t="shared" si="29"/>
        <v>90000000</v>
      </c>
      <c r="K43" s="73">
        <f t="shared" si="29"/>
        <v>0</v>
      </c>
      <c r="L43" s="73">
        <f t="shared" si="29"/>
        <v>10000000</v>
      </c>
      <c r="M43" s="51">
        <f t="shared" si="29"/>
        <v>80000000</v>
      </c>
      <c r="N43" s="73">
        <f t="shared" si="29"/>
        <v>75000000</v>
      </c>
      <c r="O43" s="73">
        <f t="shared" si="29"/>
        <v>25000000</v>
      </c>
      <c r="P43" s="51">
        <f t="shared" si="29"/>
        <v>125000000</v>
      </c>
      <c r="Q43" s="73">
        <f t="shared" si="29"/>
        <v>60000000</v>
      </c>
      <c r="R43" s="73">
        <f t="shared" si="29"/>
        <v>65000000</v>
      </c>
      <c r="S43" s="51">
        <f t="shared" si="29"/>
        <v>85000000</v>
      </c>
      <c r="T43" s="73">
        <f t="shared" si="29"/>
        <v>60000000</v>
      </c>
      <c r="U43" s="73">
        <f t="shared" si="29"/>
        <v>80000000</v>
      </c>
      <c r="V43" s="51">
        <f t="shared" si="29"/>
        <v>70000000</v>
      </c>
      <c r="W43" s="73">
        <f t="shared" si="29"/>
        <v>60000000</v>
      </c>
      <c r="X43" s="73">
        <f t="shared" si="29"/>
        <v>90000000</v>
      </c>
      <c r="Y43" s="51">
        <f t="shared" si="29"/>
        <v>60000000</v>
      </c>
    </row>
    <row r="44" spans="1:25" x14ac:dyDescent="0.25">
      <c r="A44" s="36"/>
      <c r="B44" s="34"/>
      <c r="C44" s="34"/>
      <c r="D44" s="34"/>
      <c r="E44" s="34"/>
      <c r="F44" s="35"/>
      <c r="G44" s="34"/>
      <c r="H44" s="36"/>
      <c r="J44" s="37"/>
      <c r="M44" s="37"/>
      <c r="P44" s="37"/>
      <c r="S44" s="37"/>
      <c r="V44" s="37"/>
      <c r="Y44" s="37"/>
    </row>
    <row r="45" spans="1:25" x14ac:dyDescent="0.25">
      <c r="A45" s="36"/>
      <c r="B45" s="34"/>
      <c r="C45" s="34"/>
      <c r="D45" s="34"/>
      <c r="E45" s="34"/>
      <c r="F45" s="35"/>
      <c r="G45" s="34"/>
      <c r="H45" s="36"/>
      <c r="J45" s="107"/>
      <c r="K45" s="33" t="s">
        <v>45</v>
      </c>
      <c r="L45" s="33" t="s">
        <v>46</v>
      </c>
      <c r="M45" s="102"/>
      <c r="N45" s="33" t="s">
        <v>45</v>
      </c>
      <c r="O45" s="33" t="s">
        <v>46</v>
      </c>
      <c r="P45" s="102"/>
      <c r="Q45" s="33" t="s">
        <v>45</v>
      </c>
      <c r="R45" s="33" t="s">
        <v>46</v>
      </c>
      <c r="S45" s="102"/>
      <c r="T45" s="33" t="s">
        <v>45</v>
      </c>
      <c r="U45" s="33" t="s">
        <v>46</v>
      </c>
      <c r="V45" s="102"/>
      <c r="W45" s="33" t="s">
        <v>45</v>
      </c>
      <c r="X45" s="33" t="s">
        <v>46</v>
      </c>
      <c r="Y45" s="102"/>
    </row>
    <row r="46" spans="1:25" x14ac:dyDescent="0.25">
      <c r="B46" s="52"/>
      <c r="C46" s="52"/>
      <c r="G46" s="52"/>
      <c r="H46" s="52"/>
      <c r="I46" s="53"/>
      <c r="J46" s="114" t="s">
        <v>47</v>
      </c>
      <c r="K46" s="97" t="s">
        <v>54</v>
      </c>
      <c r="L46" s="98" t="s">
        <v>55</v>
      </c>
      <c r="M46" s="103">
        <v>25000000</v>
      </c>
      <c r="N46" s="97" t="s">
        <v>54</v>
      </c>
      <c r="O46" s="98" t="s">
        <v>55</v>
      </c>
      <c r="P46" s="103">
        <v>25000000</v>
      </c>
      <c r="Q46" s="97" t="s">
        <v>54</v>
      </c>
      <c r="R46" s="98" t="s">
        <v>55</v>
      </c>
      <c r="S46" s="103">
        <v>15000000</v>
      </c>
      <c r="T46" s="97" t="s">
        <v>54</v>
      </c>
      <c r="U46" s="98" t="s">
        <v>55</v>
      </c>
      <c r="V46" s="103">
        <v>15000000</v>
      </c>
      <c r="W46" s="97" t="s">
        <v>54</v>
      </c>
      <c r="X46" s="98" t="s">
        <v>55</v>
      </c>
      <c r="Y46" s="103">
        <v>15000000</v>
      </c>
    </row>
    <row r="47" spans="1:25" x14ac:dyDescent="0.25">
      <c r="B47" s="52"/>
      <c r="C47" s="52"/>
      <c r="G47" s="52"/>
      <c r="H47" s="52"/>
      <c r="I47" s="53"/>
      <c r="J47" s="115"/>
      <c r="K47" s="99" t="s">
        <v>56</v>
      </c>
      <c r="L47" s="94" t="s">
        <v>57</v>
      </c>
      <c r="M47" s="104">
        <v>30000000</v>
      </c>
      <c r="N47" s="99" t="s">
        <v>56</v>
      </c>
      <c r="O47" s="94" t="s">
        <v>57</v>
      </c>
      <c r="P47" s="104">
        <v>40000000</v>
      </c>
      <c r="Q47" s="99" t="s">
        <v>56</v>
      </c>
      <c r="R47" s="94" t="s">
        <v>57</v>
      </c>
      <c r="S47" s="104">
        <v>15000000</v>
      </c>
      <c r="T47" s="99" t="s">
        <v>56</v>
      </c>
      <c r="U47" s="94" t="s">
        <v>57</v>
      </c>
      <c r="V47" s="104">
        <v>15000000</v>
      </c>
      <c r="W47" s="99" t="s">
        <v>56</v>
      </c>
      <c r="X47" s="94" t="s">
        <v>57</v>
      </c>
      <c r="Y47" s="104">
        <v>20000000</v>
      </c>
    </row>
    <row r="48" spans="1:25" x14ac:dyDescent="0.25">
      <c r="B48" s="52"/>
      <c r="C48" s="52"/>
      <c r="G48" s="52"/>
      <c r="H48" s="52"/>
      <c r="I48" s="53"/>
      <c r="J48" s="116"/>
      <c r="K48" s="95" t="s">
        <v>58</v>
      </c>
      <c r="L48" s="96" t="s">
        <v>59</v>
      </c>
      <c r="M48" s="105">
        <v>-40000000</v>
      </c>
      <c r="N48" s="95" t="s">
        <v>58</v>
      </c>
      <c r="O48" s="96" t="s">
        <v>59</v>
      </c>
      <c r="P48" s="105">
        <v>-40000000</v>
      </c>
      <c r="Q48" s="95" t="s">
        <v>58</v>
      </c>
      <c r="R48" s="96" t="s">
        <v>59</v>
      </c>
      <c r="S48" s="105">
        <v>-15000000</v>
      </c>
      <c r="T48" s="95" t="s">
        <v>58</v>
      </c>
      <c r="U48" s="96" t="s">
        <v>59</v>
      </c>
      <c r="V48" s="105">
        <v>-15000000</v>
      </c>
      <c r="W48" s="95" t="s">
        <v>58</v>
      </c>
      <c r="X48" s="96" t="s">
        <v>59</v>
      </c>
      <c r="Y48" s="105">
        <v>-20000000</v>
      </c>
    </row>
    <row r="49" spans="2:25" x14ac:dyDescent="0.25">
      <c r="B49" s="52"/>
      <c r="C49" s="52"/>
      <c r="G49" s="52"/>
      <c r="H49" s="52"/>
      <c r="I49" s="53"/>
      <c r="J49" s="120" t="s">
        <v>48</v>
      </c>
      <c r="K49" s="97" t="s">
        <v>60</v>
      </c>
      <c r="L49" s="98" t="s">
        <v>61</v>
      </c>
      <c r="M49" s="103">
        <v>10000000</v>
      </c>
      <c r="N49" s="97" t="s">
        <v>60</v>
      </c>
      <c r="O49" s="98" t="s">
        <v>61</v>
      </c>
      <c r="P49" s="103">
        <v>10000000</v>
      </c>
      <c r="Q49" s="97" t="s">
        <v>60</v>
      </c>
      <c r="R49" s="98" t="s">
        <v>61</v>
      </c>
      <c r="S49" s="103">
        <v>5000000</v>
      </c>
      <c r="T49" s="97" t="s">
        <v>60</v>
      </c>
      <c r="U49" s="98" t="s">
        <v>61</v>
      </c>
      <c r="V49" s="103">
        <v>5000000</v>
      </c>
      <c r="W49" s="97" t="s">
        <v>60</v>
      </c>
      <c r="X49" s="98" t="s">
        <v>61</v>
      </c>
      <c r="Y49" s="103">
        <v>5000000</v>
      </c>
    </row>
    <row r="50" spans="2:25" x14ac:dyDescent="0.25">
      <c r="B50" s="52"/>
      <c r="C50" s="52"/>
      <c r="G50" s="52"/>
      <c r="H50" s="52"/>
      <c r="I50" s="53"/>
      <c r="J50" s="121"/>
      <c r="K50" s="99" t="s">
        <v>62</v>
      </c>
      <c r="L50" s="94" t="s">
        <v>63</v>
      </c>
      <c r="M50" s="104">
        <v>30000000</v>
      </c>
      <c r="N50" s="99" t="s">
        <v>62</v>
      </c>
      <c r="O50" s="94" t="s">
        <v>63</v>
      </c>
      <c r="P50" s="104">
        <v>30000000</v>
      </c>
      <c r="Q50" s="99" t="s">
        <v>62</v>
      </c>
      <c r="R50" s="94" t="s">
        <v>63</v>
      </c>
      <c r="S50" s="104">
        <v>0</v>
      </c>
      <c r="T50" s="99" t="s">
        <v>62</v>
      </c>
      <c r="U50" s="94" t="s">
        <v>63</v>
      </c>
      <c r="V50" s="104">
        <v>0</v>
      </c>
      <c r="W50" s="99" t="s">
        <v>62</v>
      </c>
      <c r="X50" s="94" t="s">
        <v>63</v>
      </c>
      <c r="Y50" s="104">
        <v>0</v>
      </c>
    </row>
    <row r="51" spans="2:25" x14ac:dyDescent="0.25">
      <c r="B51" s="52"/>
      <c r="C51" s="52"/>
      <c r="G51" s="52"/>
      <c r="H51" s="52"/>
      <c r="I51" s="53"/>
      <c r="J51" s="122"/>
      <c r="K51" s="95" t="s">
        <v>64</v>
      </c>
      <c r="L51" s="96" t="s">
        <v>65</v>
      </c>
      <c r="M51" s="105">
        <v>-35000000</v>
      </c>
      <c r="N51" s="95" t="s">
        <v>64</v>
      </c>
      <c r="O51" s="96" t="s">
        <v>65</v>
      </c>
      <c r="P51" s="105">
        <v>-40000000</v>
      </c>
      <c r="Q51" s="95" t="s">
        <v>64</v>
      </c>
      <c r="R51" s="96" t="s">
        <v>65</v>
      </c>
      <c r="S51" s="105">
        <v>-5000000</v>
      </c>
      <c r="T51" s="95" t="s">
        <v>64</v>
      </c>
      <c r="U51" s="96" t="s">
        <v>65</v>
      </c>
      <c r="V51" s="105">
        <v>-5000000</v>
      </c>
      <c r="W51" s="95" t="s">
        <v>64</v>
      </c>
      <c r="X51" s="96" t="s">
        <v>65</v>
      </c>
      <c r="Y51" s="105">
        <v>-5000000</v>
      </c>
    </row>
    <row r="52" spans="2:25" x14ac:dyDescent="0.25">
      <c r="B52" s="52"/>
      <c r="C52" s="52"/>
      <c r="G52" s="52"/>
      <c r="H52" s="52"/>
      <c r="I52" s="53"/>
      <c r="J52" s="114" t="s">
        <v>49</v>
      </c>
      <c r="K52" s="99" t="s">
        <v>66</v>
      </c>
      <c r="L52" s="94" t="s">
        <v>67</v>
      </c>
      <c r="M52" s="104">
        <v>45000000</v>
      </c>
      <c r="N52" s="99" t="s">
        <v>66</v>
      </c>
      <c r="O52" s="94" t="s">
        <v>67</v>
      </c>
      <c r="P52" s="104">
        <v>45000000</v>
      </c>
      <c r="Q52" s="99" t="s">
        <v>66</v>
      </c>
      <c r="R52" s="94" t="s">
        <v>67</v>
      </c>
      <c r="S52" s="104">
        <v>40000000</v>
      </c>
      <c r="T52" s="99" t="s">
        <v>66</v>
      </c>
      <c r="U52" s="94" t="s">
        <v>67</v>
      </c>
      <c r="V52" s="104">
        <v>40000000</v>
      </c>
      <c r="W52" s="99" t="s">
        <v>66</v>
      </c>
      <c r="X52" s="94" t="s">
        <v>67</v>
      </c>
      <c r="Y52" s="104">
        <v>40000000</v>
      </c>
    </row>
    <row r="53" spans="2:25" x14ac:dyDescent="0.25">
      <c r="B53" s="52"/>
      <c r="C53" s="52"/>
      <c r="G53" s="52"/>
      <c r="H53" s="52"/>
      <c r="I53" s="53"/>
      <c r="J53" s="115"/>
      <c r="K53" s="99" t="s">
        <v>68</v>
      </c>
      <c r="L53" s="94" t="s">
        <v>69</v>
      </c>
      <c r="M53" s="104">
        <v>85000000</v>
      </c>
      <c r="N53" s="99" t="s">
        <v>68</v>
      </c>
      <c r="O53" s="94" t="s">
        <v>69</v>
      </c>
      <c r="P53" s="104">
        <v>100000000</v>
      </c>
      <c r="Q53" s="99" t="s">
        <v>68</v>
      </c>
      <c r="R53" s="94" t="s">
        <v>69</v>
      </c>
      <c r="S53" s="104">
        <v>15000000</v>
      </c>
      <c r="T53" s="99" t="s">
        <v>68</v>
      </c>
      <c r="U53" s="94" t="s">
        <v>69</v>
      </c>
      <c r="V53" s="104">
        <v>15000000</v>
      </c>
      <c r="W53" s="99" t="s">
        <v>68</v>
      </c>
      <c r="X53" s="94" t="s">
        <v>69</v>
      </c>
      <c r="Y53" s="104">
        <v>15000000</v>
      </c>
    </row>
    <row r="54" spans="2:25" x14ac:dyDescent="0.25">
      <c r="B54" s="52"/>
      <c r="C54" s="52"/>
      <c r="G54" s="52"/>
      <c r="H54" s="52"/>
      <c r="I54" s="53"/>
      <c r="J54" s="116"/>
      <c r="K54" s="99" t="s">
        <v>70</v>
      </c>
      <c r="L54" s="94" t="s">
        <v>71</v>
      </c>
      <c r="M54" s="104">
        <v>-95000000</v>
      </c>
      <c r="N54" s="99" t="s">
        <v>70</v>
      </c>
      <c r="O54" s="94" t="s">
        <v>71</v>
      </c>
      <c r="P54" s="104">
        <v>-95000000</v>
      </c>
      <c r="Q54" s="99" t="s">
        <v>70</v>
      </c>
      <c r="R54" s="94" t="s">
        <v>71</v>
      </c>
      <c r="S54" s="104">
        <v>-25000000</v>
      </c>
      <c r="T54" s="99" t="s">
        <v>70</v>
      </c>
      <c r="U54" s="94" t="s">
        <v>71</v>
      </c>
      <c r="V54" s="104">
        <v>-35000000</v>
      </c>
      <c r="W54" s="99" t="s">
        <v>70</v>
      </c>
      <c r="X54" s="94" t="s">
        <v>71</v>
      </c>
      <c r="Y54" s="104">
        <v>-35000000</v>
      </c>
    </row>
    <row r="55" spans="2:25" x14ac:dyDescent="0.25">
      <c r="B55" s="52"/>
      <c r="C55" s="52"/>
      <c r="G55" s="52"/>
      <c r="H55" s="52"/>
      <c r="I55" s="53"/>
      <c r="J55" s="114" t="s">
        <v>50</v>
      </c>
      <c r="K55" s="97" t="s">
        <v>72</v>
      </c>
      <c r="L55" s="98" t="s">
        <v>73</v>
      </c>
      <c r="M55" s="103">
        <v>0</v>
      </c>
      <c r="N55" s="97" t="s">
        <v>72</v>
      </c>
      <c r="O55" s="98" t="s">
        <v>73</v>
      </c>
      <c r="P55" s="103">
        <v>0</v>
      </c>
      <c r="Q55" s="97" t="s">
        <v>72</v>
      </c>
      <c r="R55" s="98" t="s">
        <v>73</v>
      </c>
      <c r="S55" s="103">
        <v>0</v>
      </c>
      <c r="T55" s="97" t="s">
        <v>72</v>
      </c>
      <c r="U55" s="98" t="s">
        <v>73</v>
      </c>
      <c r="V55" s="103">
        <v>0</v>
      </c>
      <c r="W55" s="97" t="s">
        <v>72</v>
      </c>
      <c r="X55" s="98" t="s">
        <v>73</v>
      </c>
      <c r="Y55" s="103">
        <v>0</v>
      </c>
    </row>
    <row r="56" spans="2:25" x14ac:dyDescent="0.25">
      <c r="B56" s="52"/>
      <c r="C56" s="52"/>
      <c r="G56" s="52"/>
      <c r="H56" s="52"/>
      <c r="I56" s="53"/>
      <c r="J56" s="115"/>
      <c r="K56" s="99" t="s">
        <v>74</v>
      </c>
      <c r="L56" s="94" t="s">
        <v>75</v>
      </c>
      <c r="M56" s="104">
        <v>0</v>
      </c>
      <c r="N56" s="99" t="s">
        <v>74</v>
      </c>
      <c r="O56" s="94" t="s">
        <v>75</v>
      </c>
      <c r="P56" s="104">
        <v>0</v>
      </c>
      <c r="Q56" s="99" t="s">
        <v>74</v>
      </c>
      <c r="R56" s="94" t="s">
        <v>75</v>
      </c>
      <c r="S56" s="104">
        <v>0</v>
      </c>
      <c r="T56" s="99" t="s">
        <v>74</v>
      </c>
      <c r="U56" s="94" t="s">
        <v>75</v>
      </c>
      <c r="V56" s="104">
        <v>0</v>
      </c>
      <c r="W56" s="99" t="s">
        <v>74</v>
      </c>
      <c r="X56" s="94" t="s">
        <v>75</v>
      </c>
      <c r="Y56" s="104">
        <v>0</v>
      </c>
    </row>
    <row r="57" spans="2:25" x14ac:dyDescent="0.25">
      <c r="B57" s="52"/>
      <c r="C57" s="52"/>
      <c r="G57" s="52"/>
      <c r="H57" s="52"/>
      <c r="I57" s="53"/>
      <c r="J57" s="116"/>
      <c r="K57" s="95" t="s">
        <v>76</v>
      </c>
      <c r="L57" s="96" t="s">
        <v>77</v>
      </c>
      <c r="M57" s="105">
        <v>0</v>
      </c>
      <c r="N57" s="95" t="s">
        <v>76</v>
      </c>
      <c r="O57" s="96" t="s">
        <v>77</v>
      </c>
      <c r="P57" s="105">
        <v>0</v>
      </c>
      <c r="Q57" s="95" t="s">
        <v>76</v>
      </c>
      <c r="R57" s="96" t="s">
        <v>77</v>
      </c>
      <c r="S57" s="105">
        <v>0</v>
      </c>
      <c r="T57" s="95" t="s">
        <v>76</v>
      </c>
      <c r="U57" s="96" t="s">
        <v>77</v>
      </c>
      <c r="V57" s="105">
        <v>0</v>
      </c>
      <c r="W57" s="95" t="s">
        <v>76</v>
      </c>
      <c r="X57" s="96" t="s">
        <v>77</v>
      </c>
      <c r="Y57" s="105">
        <v>0</v>
      </c>
    </row>
    <row r="58" spans="2:25" x14ac:dyDescent="0.25">
      <c r="B58" s="52"/>
      <c r="C58" s="52"/>
      <c r="G58" s="52"/>
      <c r="H58" s="52"/>
      <c r="I58" s="53"/>
      <c r="J58" s="117" t="s">
        <v>51</v>
      </c>
      <c r="K58" s="99" t="s">
        <v>78</v>
      </c>
      <c r="L58" s="94" t="s">
        <v>79</v>
      </c>
      <c r="M58" s="104">
        <v>20000000</v>
      </c>
      <c r="N58" s="99" t="s">
        <v>78</v>
      </c>
      <c r="O58" s="94" t="s">
        <v>79</v>
      </c>
      <c r="P58" s="104">
        <v>20000000</v>
      </c>
      <c r="Q58" s="99" t="s">
        <v>78</v>
      </c>
      <c r="R58" s="94" t="s">
        <v>79</v>
      </c>
      <c r="S58" s="104">
        <v>30000000</v>
      </c>
      <c r="T58" s="99" t="s">
        <v>78</v>
      </c>
      <c r="U58" s="94" t="s">
        <v>79</v>
      </c>
      <c r="V58" s="104">
        <v>30000000</v>
      </c>
      <c r="W58" s="99" t="s">
        <v>78</v>
      </c>
      <c r="X58" s="94" t="s">
        <v>79</v>
      </c>
      <c r="Y58" s="104">
        <v>30000000</v>
      </c>
    </row>
    <row r="59" spans="2:25" x14ac:dyDescent="0.25">
      <c r="B59" s="52"/>
      <c r="C59" s="52"/>
      <c r="G59" s="52"/>
      <c r="H59" s="52"/>
      <c r="I59" s="53"/>
      <c r="J59" s="118"/>
      <c r="K59" s="99" t="s">
        <v>80</v>
      </c>
      <c r="L59" s="94" t="s">
        <v>81</v>
      </c>
      <c r="M59" s="104">
        <v>80000000</v>
      </c>
      <c r="N59" s="99" t="s">
        <v>80</v>
      </c>
      <c r="O59" s="94" t="s">
        <v>81</v>
      </c>
      <c r="P59" s="104">
        <v>95000000</v>
      </c>
      <c r="Q59" s="99" t="s">
        <v>80</v>
      </c>
      <c r="R59" s="94" t="s">
        <v>81</v>
      </c>
      <c r="S59" s="104">
        <v>20000000</v>
      </c>
      <c r="T59" s="99" t="s">
        <v>80</v>
      </c>
      <c r="U59" s="94" t="s">
        <v>81</v>
      </c>
      <c r="V59" s="104">
        <v>20000000</v>
      </c>
      <c r="W59" s="99" t="s">
        <v>80</v>
      </c>
      <c r="X59" s="94" t="s">
        <v>81</v>
      </c>
      <c r="Y59" s="104">
        <v>25000000</v>
      </c>
    </row>
    <row r="60" spans="2:25" x14ac:dyDescent="0.25">
      <c r="B60" s="52"/>
      <c r="C60" s="52"/>
      <c r="G60" s="52"/>
      <c r="H60" s="52"/>
      <c r="I60" s="53"/>
      <c r="J60" s="119"/>
      <c r="K60" s="95" t="s">
        <v>82</v>
      </c>
      <c r="L60" s="96" t="s">
        <v>83</v>
      </c>
      <c r="M60" s="105">
        <v>-75000000</v>
      </c>
      <c r="N60" s="95" t="s">
        <v>82</v>
      </c>
      <c r="O60" s="96" t="s">
        <v>83</v>
      </c>
      <c r="P60" s="105">
        <v>-85000000</v>
      </c>
      <c r="Q60" s="95" t="s">
        <v>82</v>
      </c>
      <c r="R60" s="96" t="s">
        <v>83</v>
      </c>
      <c r="S60" s="105">
        <v>-20000000</v>
      </c>
      <c r="T60" s="95" t="s">
        <v>82</v>
      </c>
      <c r="U60" s="96" t="s">
        <v>83</v>
      </c>
      <c r="V60" s="105">
        <v>-25000000</v>
      </c>
      <c r="W60" s="95" t="s">
        <v>82</v>
      </c>
      <c r="X60" s="96" t="s">
        <v>83</v>
      </c>
      <c r="Y60" s="105">
        <v>-30000000</v>
      </c>
    </row>
    <row r="61" spans="2:25" ht="15.75" thickBot="1" x14ac:dyDescent="0.3">
      <c r="I61" s="54"/>
      <c r="J61" s="54"/>
      <c r="L61" s="108" t="s">
        <v>100</v>
      </c>
      <c r="M61" s="106">
        <f>SUM(M46:M60)</f>
        <v>80000000</v>
      </c>
      <c r="O61" s="108" t="s">
        <v>108</v>
      </c>
      <c r="P61" s="106">
        <f>SUM(P46:P60)</f>
        <v>105000000</v>
      </c>
      <c r="R61" s="108" t="s">
        <v>111</v>
      </c>
      <c r="S61" s="106">
        <f>SUM(S46:S60)</f>
        <v>75000000</v>
      </c>
      <c r="U61" s="108" t="s">
        <v>113</v>
      </c>
      <c r="V61" s="106">
        <f>SUM(V46:V60)</f>
        <v>60000000</v>
      </c>
      <c r="X61" s="108" t="s">
        <v>116</v>
      </c>
      <c r="Y61" s="106">
        <f>SUM(Y46:Y60)</f>
        <v>60000000</v>
      </c>
    </row>
    <row r="62" spans="2:25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ht="15.75" thickBot="1" x14ac:dyDescent="0.3">
      <c r="B63" s="34"/>
      <c r="C63" s="34"/>
      <c r="D63" s="34"/>
      <c r="E63" s="34"/>
      <c r="F63" s="35"/>
      <c r="G63" s="34"/>
      <c r="H63" s="3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2:25" x14ac:dyDescent="0.25">
      <c r="B64" s="55"/>
      <c r="C64" s="56"/>
      <c r="D64" s="57"/>
      <c r="E64" s="57"/>
      <c r="F64" s="58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x14ac:dyDescent="0.25">
      <c r="B65" s="59" t="s">
        <v>21</v>
      </c>
      <c r="C65" s="60"/>
      <c r="D65" s="61"/>
      <c r="E65" s="61"/>
      <c r="F65" s="58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</row>
    <row r="66" spans="2:25" x14ac:dyDescent="0.25">
      <c r="B66" s="62"/>
      <c r="C66" s="63"/>
      <c r="D66" s="34"/>
      <c r="E66" s="34"/>
      <c r="F66" s="58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x14ac:dyDescent="0.25">
      <c r="B67" s="62" t="s">
        <v>22</v>
      </c>
      <c r="C67" s="63"/>
      <c r="D67" s="34"/>
      <c r="E67" s="64">
        <v>10000000</v>
      </c>
      <c r="F67" s="65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</row>
    <row r="68" spans="2:25" x14ac:dyDescent="0.25">
      <c r="B68" s="62" t="s">
        <v>23</v>
      </c>
      <c r="C68" s="63"/>
      <c r="D68" s="34"/>
      <c r="E68" s="64">
        <v>0</v>
      </c>
      <c r="F68" s="65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</row>
    <row r="69" spans="2:25" x14ac:dyDescent="0.25">
      <c r="B69" s="62" t="s">
        <v>24</v>
      </c>
      <c r="C69" s="63"/>
      <c r="D69" s="34"/>
      <c r="E69" s="64">
        <v>4609913.5999999996</v>
      </c>
      <c r="F69" s="65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</row>
    <row r="70" spans="2:25" x14ac:dyDescent="0.25">
      <c r="B70" s="62" t="s">
        <v>25</v>
      </c>
      <c r="C70" s="63"/>
      <c r="D70" s="34"/>
      <c r="E70" s="64">
        <v>0</v>
      </c>
      <c r="F70" s="65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2:25" x14ac:dyDescent="0.25">
      <c r="B71" s="62" t="s">
        <v>26</v>
      </c>
      <c r="C71" s="63"/>
      <c r="D71" s="34"/>
      <c r="E71" s="64">
        <v>0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2:25" x14ac:dyDescent="0.25">
      <c r="B72" s="62" t="s">
        <v>43</v>
      </c>
      <c r="C72" s="63"/>
      <c r="D72" s="34"/>
      <c r="E72" s="64">
        <v>0</v>
      </c>
      <c r="F72" s="65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2:25" x14ac:dyDescent="0.25">
      <c r="B73" s="62" t="s">
        <v>27</v>
      </c>
      <c r="C73" s="63"/>
      <c r="D73" s="34"/>
      <c r="E73" s="64">
        <v>11580000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</row>
    <row r="74" spans="2:25" x14ac:dyDescent="0.25">
      <c r="B74" s="62" t="s">
        <v>36</v>
      </c>
      <c r="C74" s="63"/>
      <c r="D74" s="34"/>
      <c r="E74" s="64">
        <v>970277.64</v>
      </c>
      <c r="F74" s="65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x14ac:dyDescent="0.25">
      <c r="B75" s="62" t="s">
        <v>28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</row>
    <row r="76" spans="2:25" x14ac:dyDescent="0.25">
      <c r="B76" s="62" t="s">
        <v>29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</row>
    <row r="77" spans="2:25" ht="15.75" thickBot="1" x14ac:dyDescent="0.3">
      <c r="B77" s="62" t="s">
        <v>40</v>
      </c>
      <c r="C77" s="63"/>
      <c r="D77" s="34"/>
      <c r="E77" s="66">
        <v>0</v>
      </c>
      <c r="F77" s="65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</row>
    <row r="78" spans="2:25" x14ac:dyDescent="0.25">
      <c r="B78" s="62"/>
      <c r="C78" s="63"/>
      <c r="D78" s="34"/>
      <c r="E78" s="64"/>
      <c r="F78" s="65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</row>
    <row r="79" spans="2:25" ht="15.75" thickBot="1" x14ac:dyDescent="0.3">
      <c r="B79" s="62"/>
      <c r="C79" s="63"/>
      <c r="D79" s="34"/>
      <c r="E79" s="66">
        <f>SUM(E67:E77)</f>
        <v>27160191.240000002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2:25" x14ac:dyDescent="0.25">
      <c r="B80" s="62"/>
      <c r="C80" s="63"/>
      <c r="D80" s="34"/>
      <c r="E80" s="64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x14ac:dyDescent="0.25">
      <c r="B81" s="67" t="s">
        <v>30</v>
      </c>
      <c r="C81" s="68"/>
      <c r="D81" s="69"/>
      <c r="E81" s="64"/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x14ac:dyDescent="0.25">
      <c r="B82" s="62" t="s">
        <v>31</v>
      </c>
      <c r="C82" s="63"/>
      <c r="D82" s="34"/>
      <c r="E82" s="123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</row>
    <row r="83" spans="2:25" x14ac:dyDescent="0.25">
      <c r="B83" s="62" t="s">
        <v>32</v>
      </c>
      <c r="C83" s="63"/>
      <c r="D83" s="34"/>
      <c r="E83" s="123"/>
      <c r="F83" s="65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25">
      <c r="B84" s="62" t="s">
        <v>33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</row>
    <row r="85" spans="2:25" x14ac:dyDescent="0.25">
      <c r="B85" s="62" t="s">
        <v>34</v>
      </c>
      <c r="C85" s="63"/>
      <c r="D85" s="34"/>
      <c r="E85" s="64">
        <v>0</v>
      </c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</row>
    <row r="86" spans="2:25" x14ac:dyDescent="0.25">
      <c r="B86" s="62" t="s">
        <v>97</v>
      </c>
      <c r="C86" s="63"/>
      <c r="D86" s="34"/>
      <c r="E86" s="64">
        <v>0</v>
      </c>
      <c r="F86" s="65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</row>
    <row r="87" spans="2:25" x14ac:dyDescent="0.25">
      <c r="B87" s="62" t="s">
        <v>29</v>
      </c>
      <c r="C87" s="63"/>
      <c r="D87" s="34"/>
      <c r="E87" s="64">
        <v>17160191.239999998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ht="15.75" thickBot="1" x14ac:dyDescent="0.3">
      <c r="B88" s="65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2:25" ht="15.75" thickBot="1" x14ac:dyDescent="0.3">
      <c r="B89" s="67" t="s">
        <v>35</v>
      </c>
      <c r="C89" s="68"/>
      <c r="D89" s="69"/>
      <c r="E89" s="110">
        <f>E79-E84-E85-E86-E82-E83-E87</f>
        <v>10000000.000000004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ht="16.5" thickTop="1" thickBot="1" x14ac:dyDescent="0.3">
      <c r="B90" s="67"/>
      <c r="C90" s="68"/>
      <c r="D90" s="34"/>
      <c r="E90" s="34"/>
      <c r="F90" s="70"/>
      <c r="G90" s="34"/>
      <c r="H90" s="36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</row>
    <row r="91" spans="2:25" x14ac:dyDescent="0.25">
      <c r="B91" s="71"/>
      <c r="C91" s="71"/>
      <c r="D91" s="57"/>
      <c r="E91" s="57"/>
      <c r="F91" s="72"/>
      <c r="G91" s="34"/>
      <c r="H91" s="3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x14ac:dyDescent="0.25">
      <c r="B92" s="68"/>
      <c r="C92" s="68"/>
      <c r="D92" s="69"/>
      <c r="E92" s="69"/>
      <c r="F92" s="72"/>
      <c r="G92" s="34"/>
      <c r="H92" s="36"/>
    </row>
    <row r="93" spans="2:25" x14ac:dyDescent="0.25">
      <c r="B93" s="34"/>
      <c r="C93" s="34"/>
      <c r="D93" s="34"/>
      <c r="E93" s="34"/>
      <c r="F93" s="35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</sheetData>
  <mergeCells count="7">
    <mergeCell ref="E82:E83"/>
    <mergeCell ref="A4:H4"/>
    <mergeCell ref="J46:J48"/>
    <mergeCell ref="J49:J51"/>
    <mergeCell ref="J52:J54"/>
    <mergeCell ref="J55:J57"/>
    <mergeCell ref="J58:J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AB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customWidth="1"/>
    <col min="28" max="28" width="22.7109375" style="34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</row>
    <row r="7" spans="1:28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</row>
    <row r="8" spans="1:28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</row>
    <row r="9" spans="1:28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</row>
    <row r="10" spans="1:28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</row>
    <row r="11" spans="1:28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</row>
    <row r="12" spans="1:28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</row>
    <row r="13" spans="1:28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5">J13+N13-O13</f>
        <v>5000000</v>
      </c>
      <c r="Q13" s="109"/>
      <c r="R13" s="83">
        <v>5000000</v>
      </c>
      <c r="S13" s="28">
        <f t="shared" ref="S13:S16" si="6">J13+Q13-R13</f>
        <v>0</v>
      </c>
      <c r="T13" s="109"/>
      <c r="U13" s="83">
        <v>5000000</v>
      </c>
      <c r="V13" s="28">
        <f t="shared" ref="V13:V16" si="7">J13+T13-U13</f>
        <v>0</v>
      </c>
      <c r="W13" s="109"/>
      <c r="X13" s="83">
        <v>5000000</v>
      </c>
      <c r="Y13" s="28">
        <f t="shared" ref="Y13:Y16" si="8">J13+W13-X13</f>
        <v>0</v>
      </c>
      <c r="Z13" s="109"/>
      <c r="AA13" s="83">
        <v>5000000</v>
      </c>
      <c r="AB13" s="28">
        <f t="shared" ref="AB13:AB16" si="9">J13+Z13-AA13</f>
        <v>0</v>
      </c>
    </row>
    <row r="14" spans="1:28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5"/>
        <v>5000000</v>
      </c>
      <c r="Q14" s="109"/>
      <c r="R14" s="83">
        <v>5000000</v>
      </c>
      <c r="S14" s="28">
        <f t="shared" si="6"/>
        <v>0</v>
      </c>
      <c r="T14" s="109"/>
      <c r="U14" s="83">
        <v>5000000</v>
      </c>
      <c r="V14" s="28">
        <f t="shared" si="7"/>
        <v>0</v>
      </c>
      <c r="W14" s="109"/>
      <c r="X14" s="83">
        <v>5000000</v>
      </c>
      <c r="Y14" s="28">
        <f t="shared" si="8"/>
        <v>0</v>
      </c>
      <c r="Z14" s="109"/>
      <c r="AA14" s="83">
        <v>5000000</v>
      </c>
      <c r="AB14" s="28">
        <f t="shared" si="9"/>
        <v>0</v>
      </c>
    </row>
    <row r="15" spans="1:28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5"/>
        <v>5000000</v>
      </c>
      <c r="Q15" s="109"/>
      <c r="R15" s="83">
        <v>5000000</v>
      </c>
      <c r="S15" s="28">
        <f t="shared" si="6"/>
        <v>0</v>
      </c>
      <c r="T15" s="109"/>
      <c r="U15" s="83">
        <v>5000000</v>
      </c>
      <c r="V15" s="28">
        <f t="shared" si="7"/>
        <v>0</v>
      </c>
      <c r="W15" s="109"/>
      <c r="X15" s="83">
        <v>5000000</v>
      </c>
      <c r="Y15" s="28">
        <f t="shared" si="8"/>
        <v>0</v>
      </c>
      <c r="Z15" s="109"/>
      <c r="AA15" s="83">
        <v>5000000</v>
      </c>
      <c r="AB15" s="28">
        <f t="shared" si="9"/>
        <v>0</v>
      </c>
    </row>
    <row r="16" spans="1:28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5"/>
        <v>5000000</v>
      </c>
      <c r="Q16" s="109"/>
      <c r="R16" s="83"/>
      <c r="S16" s="28">
        <f t="shared" si="6"/>
        <v>5000000</v>
      </c>
      <c r="T16" s="109"/>
      <c r="U16" s="83">
        <v>5000000</v>
      </c>
      <c r="V16" s="28">
        <f t="shared" si="7"/>
        <v>0</v>
      </c>
      <c r="W16" s="109"/>
      <c r="X16" s="83">
        <v>5000000</v>
      </c>
      <c r="Y16" s="28">
        <f t="shared" si="8"/>
        <v>0</v>
      </c>
      <c r="Z16" s="109"/>
      <c r="AA16" s="83">
        <v>5000000</v>
      </c>
      <c r="AB16" s="28">
        <f t="shared" si="9"/>
        <v>0</v>
      </c>
    </row>
    <row r="17" spans="1:28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</row>
    <row r="18" spans="1:28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0">J18+K18-L18</f>
        <v>5000000</v>
      </c>
      <c r="N18" s="109"/>
      <c r="O18" s="83">
        <v>5000000</v>
      </c>
      <c r="P18" s="28">
        <f t="shared" ref="P18:P24" si="11">J18+N18-O18</f>
        <v>0</v>
      </c>
      <c r="Q18" s="109"/>
      <c r="R18" s="83">
        <v>5000000</v>
      </c>
      <c r="S18" s="28">
        <f t="shared" ref="S18:S24" si="12">J18+Q18-R18</f>
        <v>0</v>
      </c>
      <c r="T18" s="109"/>
      <c r="U18" s="83">
        <v>5000000</v>
      </c>
      <c r="V18" s="28">
        <f t="shared" ref="V18:V24" si="13">J18+T18-U18</f>
        <v>0</v>
      </c>
      <c r="W18" s="109"/>
      <c r="X18" s="83">
        <v>5000000</v>
      </c>
      <c r="Y18" s="28">
        <f t="shared" ref="Y18:Y24" si="14">J18+W18-X18</f>
        <v>0</v>
      </c>
      <c r="Z18" s="109"/>
      <c r="AA18" s="83">
        <v>5000000</v>
      </c>
      <c r="AB18" s="28">
        <f t="shared" ref="AB18:AB24" si="15">J18+Z18-AA18</f>
        <v>0</v>
      </c>
    </row>
    <row r="19" spans="1:28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0"/>
        <v>10000000</v>
      </c>
      <c r="N19" s="109"/>
      <c r="O19" s="83"/>
      <c r="P19" s="28">
        <f t="shared" si="11"/>
        <v>10000000</v>
      </c>
      <c r="Q19" s="109"/>
      <c r="R19" s="83">
        <v>10000000</v>
      </c>
      <c r="S19" s="28">
        <f t="shared" si="12"/>
        <v>0</v>
      </c>
      <c r="T19" s="109"/>
      <c r="U19" s="83">
        <v>10000000</v>
      </c>
      <c r="V19" s="28">
        <f t="shared" si="13"/>
        <v>0</v>
      </c>
      <c r="W19" s="109"/>
      <c r="X19" s="83">
        <v>10000000</v>
      </c>
      <c r="Y19" s="28">
        <f t="shared" si="14"/>
        <v>0</v>
      </c>
      <c r="Z19" s="109"/>
      <c r="AA19" s="83">
        <v>10000000</v>
      </c>
      <c r="AB19" s="28">
        <f t="shared" si="15"/>
        <v>0</v>
      </c>
    </row>
    <row r="20" spans="1:28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0"/>
        <v>10000000</v>
      </c>
      <c r="N20" s="109"/>
      <c r="O20" s="83"/>
      <c r="P20" s="28">
        <f t="shared" si="11"/>
        <v>10000000</v>
      </c>
      <c r="Q20" s="109"/>
      <c r="R20" s="83">
        <v>10000000</v>
      </c>
      <c r="S20" s="28">
        <f t="shared" si="12"/>
        <v>0</v>
      </c>
      <c r="T20" s="109"/>
      <c r="U20" s="83">
        <v>10000000</v>
      </c>
      <c r="V20" s="28">
        <f t="shared" si="13"/>
        <v>0</v>
      </c>
      <c r="W20" s="109"/>
      <c r="X20" s="83">
        <v>10000000</v>
      </c>
      <c r="Y20" s="28">
        <f t="shared" si="14"/>
        <v>0</v>
      </c>
      <c r="Z20" s="109"/>
      <c r="AA20" s="83">
        <v>10000000</v>
      </c>
      <c r="AB20" s="28">
        <f t="shared" si="15"/>
        <v>0</v>
      </c>
    </row>
    <row r="21" spans="1:28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0"/>
        <v>5000000</v>
      </c>
      <c r="N21" s="109"/>
      <c r="O21" s="83"/>
      <c r="P21" s="28">
        <f t="shared" si="11"/>
        <v>5000000</v>
      </c>
      <c r="Q21" s="109"/>
      <c r="R21" s="83"/>
      <c r="S21" s="28">
        <f t="shared" si="12"/>
        <v>5000000</v>
      </c>
      <c r="T21" s="109"/>
      <c r="U21" s="83">
        <v>5000000</v>
      </c>
      <c r="V21" s="28">
        <f t="shared" si="13"/>
        <v>0</v>
      </c>
      <c r="W21" s="109"/>
      <c r="X21" s="83">
        <v>5000000</v>
      </c>
      <c r="Y21" s="28">
        <f t="shared" si="14"/>
        <v>0</v>
      </c>
      <c r="Z21" s="109"/>
      <c r="AA21" s="83">
        <v>5000000</v>
      </c>
      <c r="AB21" s="28">
        <f t="shared" si="15"/>
        <v>0</v>
      </c>
    </row>
    <row r="22" spans="1:28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0"/>
        <v>5000000</v>
      </c>
      <c r="N22" s="109"/>
      <c r="O22" s="83"/>
      <c r="P22" s="28">
        <f t="shared" si="11"/>
        <v>5000000</v>
      </c>
      <c r="Q22" s="109"/>
      <c r="R22" s="83"/>
      <c r="S22" s="28">
        <f t="shared" si="12"/>
        <v>5000000</v>
      </c>
      <c r="T22" s="109"/>
      <c r="U22" s="83">
        <v>5000000</v>
      </c>
      <c r="V22" s="28">
        <f t="shared" si="13"/>
        <v>0</v>
      </c>
      <c r="W22" s="109"/>
      <c r="X22" s="83">
        <v>5000000</v>
      </c>
      <c r="Y22" s="28">
        <f t="shared" si="14"/>
        <v>0</v>
      </c>
      <c r="Z22" s="109"/>
      <c r="AA22" s="83">
        <v>5000000</v>
      </c>
      <c r="AB22" s="28">
        <f t="shared" si="15"/>
        <v>0</v>
      </c>
    </row>
    <row r="23" spans="1:28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0"/>
        <v>5000000</v>
      </c>
      <c r="N23" s="109"/>
      <c r="O23" s="83"/>
      <c r="P23" s="28">
        <f t="shared" si="11"/>
        <v>5000000</v>
      </c>
      <c r="Q23" s="109"/>
      <c r="R23" s="83"/>
      <c r="S23" s="28">
        <f t="shared" si="12"/>
        <v>5000000</v>
      </c>
      <c r="T23" s="109"/>
      <c r="U23" s="83"/>
      <c r="V23" s="28">
        <f t="shared" si="13"/>
        <v>5000000</v>
      </c>
      <c r="W23" s="109"/>
      <c r="X23" s="83">
        <v>5000000</v>
      </c>
      <c r="Y23" s="28">
        <f t="shared" si="14"/>
        <v>0</v>
      </c>
      <c r="Z23" s="109"/>
      <c r="AA23" s="83">
        <v>5000000</v>
      </c>
      <c r="AB23" s="28">
        <f t="shared" si="15"/>
        <v>0</v>
      </c>
    </row>
    <row r="24" spans="1:28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25315.07</v>
      </c>
      <c r="J24" s="83">
        <v>5000000</v>
      </c>
      <c r="K24" s="109"/>
      <c r="L24" s="83"/>
      <c r="M24" s="28">
        <f t="shared" si="10"/>
        <v>5000000</v>
      </c>
      <c r="N24" s="109"/>
      <c r="O24" s="83"/>
      <c r="P24" s="28">
        <f t="shared" si="11"/>
        <v>5000000</v>
      </c>
      <c r="Q24" s="109"/>
      <c r="R24" s="83"/>
      <c r="S24" s="28">
        <f t="shared" si="12"/>
        <v>5000000</v>
      </c>
      <c r="T24" s="109"/>
      <c r="U24" s="83"/>
      <c r="V24" s="28">
        <f t="shared" si="13"/>
        <v>5000000</v>
      </c>
      <c r="W24" s="109"/>
      <c r="X24" s="83"/>
      <c r="Y24" s="28">
        <f t="shared" si="14"/>
        <v>5000000</v>
      </c>
      <c r="Z24" s="109"/>
      <c r="AA24" s="83">
        <v>5000000</v>
      </c>
      <c r="AB24" s="28">
        <f t="shared" si="15"/>
        <v>0</v>
      </c>
    </row>
    <row r="25" spans="1:28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</row>
    <row r="26" spans="1:28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16">J26+K26-L26</f>
        <v>0</v>
      </c>
      <c r="N26" s="83">
        <v>5000000</v>
      </c>
      <c r="O26" s="83"/>
      <c r="P26" s="28">
        <f t="shared" ref="P26:P33" si="17">J26+N26-O26</f>
        <v>5000000</v>
      </c>
      <c r="Q26" s="83">
        <v>5000000</v>
      </c>
      <c r="R26" s="83"/>
      <c r="S26" s="28">
        <f t="shared" ref="S26:S33" si="18">J26+Q26-R26</f>
        <v>5000000</v>
      </c>
      <c r="T26" s="83">
        <v>5000000</v>
      </c>
      <c r="U26" s="83"/>
      <c r="V26" s="28">
        <f t="shared" ref="V26:V33" si="19">J26+T26-U26</f>
        <v>5000000</v>
      </c>
      <c r="W26" s="83">
        <v>5000000</v>
      </c>
      <c r="X26" s="83">
        <v>5000000</v>
      </c>
      <c r="Y26" s="28">
        <f t="shared" ref="Y26:Y33" si="20">J26+W26-X26</f>
        <v>0</v>
      </c>
      <c r="Z26" s="83">
        <v>5000000</v>
      </c>
      <c r="AA26" s="83">
        <v>5000000</v>
      </c>
      <c r="AB26" s="28">
        <f t="shared" ref="AB26:AB33" si="21">J26+Z26-AA26</f>
        <v>0</v>
      </c>
    </row>
    <row r="27" spans="1:28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24219.18</v>
      </c>
      <c r="J27" s="83"/>
      <c r="K27" s="109"/>
      <c r="L27" s="83"/>
      <c r="M27" s="28">
        <f t="shared" si="16"/>
        <v>0</v>
      </c>
      <c r="N27" s="83">
        <v>5000000</v>
      </c>
      <c r="O27" s="83"/>
      <c r="P27" s="28">
        <f t="shared" si="17"/>
        <v>5000000</v>
      </c>
      <c r="Q27" s="83">
        <v>5000000</v>
      </c>
      <c r="R27" s="83"/>
      <c r="S27" s="28">
        <f t="shared" si="18"/>
        <v>5000000</v>
      </c>
      <c r="T27" s="83">
        <v>5000000</v>
      </c>
      <c r="U27" s="83"/>
      <c r="V27" s="28">
        <f t="shared" si="19"/>
        <v>5000000</v>
      </c>
      <c r="W27" s="83">
        <v>5000000</v>
      </c>
      <c r="X27" s="83"/>
      <c r="Y27" s="28">
        <f t="shared" si="20"/>
        <v>5000000</v>
      </c>
      <c r="Z27" s="83">
        <v>5000000</v>
      </c>
      <c r="AA27" s="83">
        <v>5000000</v>
      </c>
      <c r="AB27" s="28">
        <f t="shared" si="21"/>
        <v>0</v>
      </c>
    </row>
    <row r="28" spans="1:28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6"/>
        <v>0</v>
      </c>
      <c r="N28" s="83">
        <v>5000000</v>
      </c>
      <c r="O28" s="83"/>
      <c r="P28" s="28">
        <f t="shared" si="17"/>
        <v>5000000</v>
      </c>
      <c r="Q28" s="83">
        <v>5000000</v>
      </c>
      <c r="R28" s="83"/>
      <c r="S28" s="28">
        <f t="shared" si="18"/>
        <v>5000000</v>
      </c>
      <c r="T28" s="83">
        <v>5000000</v>
      </c>
      <c r="U28" s="83"/>
      <c r="V28" s="28">
        <f t="shared" si="19"/>
        <v>5000000</v>
      </c>
      <c r="W28" s="83">
        <v>5000000</v>
      </c>
      <c r="X28" s="83"/>
      <c r="Y28" s="28">
        <f t="shared" si="20"/>
        <v>5000000</v>
      </c>
      <c r="Z28" s="83">
        <v>5000000</v>
      </c>
      <c r="AA28" s="83"/>
      <c r="AB28" s="28">
        <f t="shared" si="21"/>
        <v>5000000</v>
      </c>
    </row>
    <row r="29" spans="1:28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6"/>
        <v>0</v>
      </c>
      <c r="N29" s="83">
        <v>5000000</v>
      </c>
      <c r="O29" s="83"/>
      <c r="P29" s="28">
        <f t="shared" si="17"/>
        <v>5000000</v>
      </c>
      <c r="Q29" s="83">
        <v>5000000</v>
      </c>
      <c r="R29" s="83"/>
      <c r="S29" s="28">
        <f t="shared" si="18"/>
        <v>5000000</v>
      </c>
      <c r="T29" s="83">
        <v>5000000</v>
      </c>
      <c r="U29" s="83"/>
      <c r="V29" s="28">
        <f t="shared" si="19"/>
        <v>5000000</v>
      </c>
      <c r="W29" s="83">
        <v>5000000</v>
      </c>
      <c r="X29" s="83"/>
      <c r="Y29" s="28">
        <f t="shared" si="20"/>
        <v>5000000</v>
      </c>
      <c r="Z29" s="83">
        <v>5000000</v>
      </c>
      <c r="AA29" s="83"/>
      <c r="AB29" s="28">
        <f t="shared" si="21"/>
        <v>5000000</v>
      </c>
    </row>
    <row r="30" spans="1:28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6"/>
        <v>0</v>
      </c>
      <c r="N30" s="83">
        <v>5000000</v>
      </c>
      <c r="O30" s="83"/>
      <c r="P30" s="28">
        <f t="shared" si="17"/>
        <v>5000000</v>
      </c>
      <c r="Q30" s="83">
        <v>5000000</v>
      </c>
      <c r="R30" s="83"/>
      <c r="S30" s="28">
        <f t="shared" si="18"/>
        <v>5000000</v>
      </c>
      <c r="T30" s="83">
        <v>5000000</v>
      </c>
      <c r="U30" s="83"/>
      <c r="V30" s="28">
        <f t="shared" si="19"/>
        <v>5000000</v>
      </c>
      <c r="W30" s="83">
        <v>5000000</v>
      </c>
      <c r="X30" s="83"/>
      <c r="Y30" s="28">
        <f t="shared" si="20"/>
        <v>5000000</v>
      </c>
      <c r="Z30" s="83">
        <v>5000000</v>
      </c>
      <c r="AA30" s="83"/>
      <c r="AB30" s="28">
        <f t="shared" si="21"/>
        <v>5000000</v>
      </c>
    </row>
    <row r="31" spans="1:28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6"/>
        <v>0</v>
      </c>
      <c r="N31" s="83">
        <v>5000000</v>
      </c>
      <c r="O31" s="83"/>
      <c r="P31" s="28">
        <f t="shared" si="17"/>
        <v>5000000</v>
      </c>
      <c r="Q31" s="83">
        <v>5000000</v>
      </c>
      <c r="R31" s="83"/>
      <c r="S31" s="28">
        <f t="shared" si="18"/>
        <v>5000000</v>
      </c>
      <c r="T31" s="83">
        <v>5000000</v>
      </c>
      <c r="U31" s="83"/>
      <c r="V31" s="28">
        <f t="shared" si="19"/>
        <v>5000000</v>
      </c>
      <c r="W31" s="83">
        <v>5000000</v>
      </c>
      <c r="X31" s="83"/>
      <c r="Y31" s="28">
        <f t="shared" si="20"/>
        <v>5000000</v>
      </c>
      <c r="Z31" s="83">
        <v>5000000</v>
      </c>
      <c r="AA31" s="83"/>
      <c r="AB31" s="28">
        <f t="shared" si="21"/>
        <v>5000000</v>
      </c>
    </row>
    <row r="32" spans="1:28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6"/>
        <v>0</v>
      </c>
      <c r="N32" s="83">
        <v>5000000</v>
      </c>
      <c r="O32" s="83"/>
      <c r="P32" s="28">
        <f t="shared" si="17"/>
        <v>5000000</v>
      </c>
      <c r="Q32" s="83">
        <v>5000000</v>
      </c>
      <c r="R32" s="83"/>
      <c r="S32" s="28">
        <f t="shared" si="18"/>
        <v>5000000</v>
      </c>
      <c r="T32" s="83">
        <v>5000000</v>
      </c>
      <c r="U32" s="83"/>
      <c r="V32" s="28">
        <f t="shared" si="19"/>
        <v>5000000</v>
      </c>
      <c r="W32" s="83">
        <v>5000000</v>
      </c>
      <c r="X32" s="83"/>
      <c r="Y32" s="28">
        <f t="shared" si="20"/>
        <v>5000000</v>
      </c>
      <c r="Z32" s="83">
        <v>5000000</v>
      </c>
      <c r="AA32" s="83"/>
      <c r="AB32" s="28">
        <f t="shared" si="21"/>
        <v>5000000</v>
      </c>
    </row>
    <row r="33" spans="1:28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6"/>
        <v>0</v>
      </c>
      <c r="N33" s="83">
        <v>5000000</v>
      </c>
      <c r="O33" s="83"/>
      <c r="P33" s="28">
        <f t="shared" si="17"/>
        <v>5000000</v>
      </c>
      <c r="Q33" s="83">
        <v>5000000</v>
      </c>
      <c r="R33" s="83"/>
      <c r="S33" s="28">
        <f t="shared" si="18"/>
        <v>5000000</v>
      </c>
      <c r="T33" s="83">
        <v>5000000</v>
      </c>
      <c r="U33" s="83"/>
      <c r="V33" s="28">
        <f t="shared" si="19"/>
        <v>5000000</v>
      </c>
      <c r="W33" s="83">
        <v>5000000</v>
      </c>
      <c r="X33" s="83"/>
      <c r="Y33" s="28">
        <f t="shared" si="20"/>
        <v>5000000</v>
      </c>
      <c r="Z33" s="83">
        <v>5000000</v>
      </c>
      <c r="AA33" s="83"/>
      <c r="AB33" s="28">
        <f t="shared" si="21"/>
        <v>5000000</v>
      </c>
    </row>
    <row r="34" spans="1:28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</row>
    <row r="35" spans="1:28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22">J35+K35-L35</f>
        <v>0</v>
      </c>
      <c r="N35" s="83">
        <v>5000000</v>
      </c>
      <c r="O35" s="83"/>
      <c r="P35" s="28">
        <f t="shared" ref="P35:P36" si="23">J35+N35-O35</f>
        <v>5000000</v>
      </c>
      <c r="Q35" s="83">
        <v>5000000</v>
      </c>
      <c r="R35" s="83"/>
      <c r="S35" s="28">
        <f t="shared" ref="S35:S36" si="24">J35+Q35-R35</f>
        <v>5000000</v>
      </c>
      <c r="T35" s="83">
        <v>5000000</v>
      </c>
      <c r="U35" s="83"/>
      <c r="V35" s="28">
        <f t="shared" ref="V35:V36" si="25">J35+T35-U35</f>
        <v>5000000</v>
      </c>
      <c r="W35" s="83">
        <v>5000000</v>
      </c>
      <c r="X35" s="83"/>
      <c r="Y35" s="28">
        <f t="shared" ref="Y35:Y36" si="26">J35+W35-X35</f>
        <v>5000000</v>
      </c>
      <c r="Z35" s="83">
        <v>5000000</v>
      </c>
      <c r="AA35" s="83"/>
      <c r="AB35" s="28">
        <f t="shared" ref="AB35:AB36" si="27">J35+Z35-AA35</f>
        <v>5000000</v>
      </c>
    </row>
    <row r="36" spans="1:28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22"/>
        <v>0</v>
      </c>
      <c r="N36" s="83">
        <v>5000000</v>
      </c>
      <c r="O36" s="83"/>
      <c r="P36" s="28">
        <f t="shared" si="23"/>
        <v>5000000</v>
      </c>
      <c r="Q36" s="83">
        <v>5000000</v>
      </c>
      <c r="R36" s="83"/>
      <c r="S36" s="28">
        <f t="shared" si="24"/>
        <v>5000000</v>
      </c>
      <c r="T36" s="83">
        <v>5000000</v>
      </c>
      <c r="U36" s="83"/>
      <c r="V36" s="28">
        <f t="shared" si="25"/>
        <v>5000000</v>
      </c>
      <c r="W36" s="83">
        <v>5000000</v>
      </c>
      <c r="X36" s="83"/>
      <c r="Y36" s="28">
        <f t="shared" si="26"/>
        <v>5000000</v>
      </c>
      <c r="Z36" s="83">
        <v>5000000</v>
      </c>
      <c r="AA36" s="83"/>
      <c r="AB36" s="28">
        <f t="shared" si="27"/>
        <v>5000000</v>
      </c>
    </row>
    <row r="37" spans="1:28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</row>
    <row r="38" spans="1:28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32486.3</v>
      </c>
      <c r="J38" s="83"/>
      <c r="K38" s="109"/>
      <c r="L38" s="83"/>
      <c r="M38" s="28">
        <f t="shared" ref="M38:M39" si="28">J38+K38-L38</f>
        <v>0</v>
      </c>
      <c r="N38" s="83">
        <v>5000000</v>
      </c>
      <c r="O38" s="83"/>
      <c r="P38" s="28">
        <f t="shared" ref="P38:P39" si="29">J38+N38-O38</f>
        <v>5000000</v>
      </c>
      <c r="Q38" s="83">
        <v>5000000</v>
      </c>
      <c r="R38" s="83"/>
      <c r="S38" s="28">
        <f t="shared" ref="S38:S39" si="30">J38+Q38-R38</f>
        <v>5000000</v>
      </c>
      <c r="T38" s="83">
        <v>5000000</v>
      </c>
      <c r="U38" s="83"/>
      <c r="V38" s="28">
        <f t="shared" ref="V38:V39" si="31">J38+T38-U38</f>
        <v>5000000</v>
      </c>
      <c r="W38" s="83">
        <v>5000000</v>
      </c>
      <c r="X38" s="83"/>
      <c r="Y38" s="28">
        <f t="shared" ref="Y38:Y39" si="32">J38+W38-X38</f>
        <v>5000000</v>
      </c>
      <c r="Z38" s="83">
        <v>5000000</v>
      </c>
      <c r="AA38" s="83"/>
      <c r="AB38" s="28">
        <f t="shared" ref="AB38:AB39" si="33">J38+Z38-AA38</f>
        <v>5000000</v>
      </c>
    </row>
    <row r="39" spans="1:28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28"/>
        <v>0</v>
      </c>
      <c r="N39" s="83">
        <v>5000000</v>
      </c>
      <c r="O39" s="83"/>
      <c r="P39" s="28">
        <f t="shared" si="29"/>
        <v>5000000</v>
      </c>
      <c r="Q39" s="83">
        <v>5000000</v>
      </c>
      <c r="R39" s="83"/>
      <c r="S39" s="28">
        <f t="shared" si="30"/>
        <v>5000000</v>
      </c>
      <c r="T39" s="83">
        <v>5000000</v>
      </c>
      <c r="U39" s="83"/>
      <c r="V39" s="28">
        <f t="shared" si="31"/>
        <v>5000000</v>
      </c>
      <c r="W39" s="83">
        <v>5000000</v>
      </c>
      <c r="X39" s="83"/>
      <c r="Y39" s="28">
        <f t="shared" si="32"/>
        <v>5000000</v>
      </c>
      <c r="Z39" s="83">
        <v>5000000</v>
      </c>
      <c r="AA39" s="83"/>
      <c r="AB39" s="28">
        <f t="shared" si="33"/>
        <v>5000000</v>
      </c>
    </row>
    <row r="40" spans="1:28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</row>
    <row r="41" spans="1:28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19787.669999999998</v>
      </c>
      <c r="J41" s="83"/>
      <c r="K41" s="109"/>
      <c r="L41" s="83"/>
      <c r="M41" s="28">
        <f t="shared" ref="M41:M46" si="34">J41+K41-L41</f>
        <v>0</v>
      </c>
      <c r="N41" s="83">
        <v>5000000</v>
      </c>
      <c r="O41" s="83"/>
      <c r="P41" s="28">
        <f t="shared" ref="P41:P46" si="35">J41+N41-O41</f>
        <v>5000000</v>
      </c>
      <c r="Q41" s="83">
        <v>5000000</v>
      </c>
      <c r="R41" s="83"/>
      <c r="S41" s="28">
        <f t="shared" ref="S41:S46" si="36">J41+Q41-R41</f>
        <v>5000000</v>
      </c>
      <c r="T41" s="83">
        <v>5000000</v>
      </c>
      <c r="U41" s="83"/>
      <c r="V41" s="28">
        <f t="shared" ref="V41:V46" si="37">J41+T41-U41</f>
        <v>5000000</v>
      </c>
      <c r="W41" s="83">
        <v>5000000</v>
      </c>
      <c r="X41" s="83">
        <v>5000000</v>
      </c>
      <c r="Y41" s="28">
        <f t="shared" ref="Y41:Y46" si="38">J41+W41-X41</f>
        <v>0</v>
      </c>
      <c r="Z41" s="83">
        <v>5000000</v>
      </c>
      <c r="AA41" s="83"/>
      <c r="AB41" s="28">
        <f t="shared" ref="AB41:AB46" si="39">J41+Z41-AA41</f>
        <v>5000000</v>
      </c>
    </row>
    <row r="42" spans="1:28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19183.560000000001</v>
      </c>
      <c r="J42" s="83"/>
      <c r="K42" s="109"/>
      <c r="L42" s="83"/>
      <c r="M42" s="28">
        <f t="shared" si="34"/>
        <v>0</v>
      </c>
      <c r="N42" s="83">
        <v>5000000</v>
      </c>
      <c r="O42" s="83"/>
      <c r="P42" s="28">
        <f t="shared" si="35"/>
        <v>5000000</v>
      </c>
      <c r="Q42" s="83">
        <v>5000000</v>
      </c>
      <c r="R42" s="83"/>
      <c r="S42" s="28">
        <f t="shared" si="36"/>
        <v>5000000</v>
      </c>
      <c r="T42" s="83">
        <v>5000000</v>
      </c>
      <c r="U42" s="83"/>
      <c r="V42" s="28">
        <f t="shared" si="37"/>
        <v>5000000</v>
      </c>
      <c r="W42" s="83">
        <v>5000000</v>
      </c>
      <c r="X42" s="83"/>
      <c r="Y42" s="28">
        <f t="shared" si="38"/>
        <v>5000000</v>
      </c>
      <c r="Z42" s="83">
        <v>5000000</v>
      </c>
      <c r="AA42" s="83"/>
      <c r="AB42" s="28">
        <f t="shared" si="39"/>
        <v>5000000</v>
      </c>
    </row>
    <row r="43" spans="1:28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18001.37</v>
      </c>
      <c r="J43" s="83"/>
      <c r="K43" s="109"/>
      <c r="L43" s="83"/>
      <c r="M43" s="28">
        <f t="shared" si="34"/>
        <v>0</v>
      </c>
      <c r="N43" s="83">
        <v>5000000</v>
      </c>
      <c r="O43" s="83"/>
      <c r="P43" s="28">
        <f t="shared" si="35"/>
        <v>5000000</v>
      </c>
      <c r="Q43" s="83">
        <v>5000000</v>
      </c>
      <c r="R43" s="83"/>
      <c r="S43" s="28">
        <f t="shared" si="36"/>
        <v>5000000</v>
      </c>
      <c r="T43" s="83">
        <v>5000000</v>
      </c>
      <c r="U43" s="83"/>
      <c r="V43" s="28">
        <f t="shared" si="37"/>
        <v>5000000</v>
      </c>
      <c r="W43" s="83">
        <v>5000000</v>
      </c>
      <c r="X43" s="83"/>
      <c r="Y43" s="28">
        <f t="shared" si="38"/>
        <v>5000000</v>
      </c>
      <c r="Z43" s="83">
        <v>5000000</v>
      </c>
      <c r="AA43" s="83"/>
      <c r="AB43" s="28">
        <f t="shared" si="39"/>
        <v>5000000</v>
      </c>
    </row>
    <row r="44" spans="1:28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19553.419999999998</v>
      </c>
      <c r="J44" s="83"/>
      <c r="K44" s="109"/>
      <c r="L44" s="83"/>
      <c r="M44" s="28">
        <f t="shared" si="34"/>
        <v>0</v>
      </c>
      <c r="N44" s="83">
        <v>5000000</v>
      </c>
      <c r="O44" s="83"/>
      <c r="P44" s="28">
        <f t="shared" si="35"/>
        <v>5000000</v>
      </c>
      <c r="Q44" s="83">
        <v>5000000</v>
      </c>
      <c r="R44" s="83"/>
      <c r="S44" s="28">
        <f t="shared" si="36"/>
        <v>5000000</v>
      </c>
      <c r="T44" s="83">
        <v>5000000</v>
      </c>
      <c r="U44" s="83"/>
      <c r="V44" s="28">
        <f t="shared" si="37"/>
        <v>5000000</v>
      </c>
      <c r="W44" s="83">
        <v>5000000</v>
      </c>
      <c r="X44" s="83"/>
      <c r="Y44" s="28">
        <f t="shared" si="38"/>
        <v>5000000</v>
      </c>
      <c r="Z44" s="83">
        <v>5000000</v>
      </c>
      <c r="AA44" s="83"/>
      <c r="AB44" s="28">
        <f t="shared" si="39"/>
        <v>5000000</v>
      </c>
    </row>
    <row r="45" spans="1:28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20465.75</v>
      </c>
      <c r="J45" s="83"/>
      <c r="K45" s="109"/>
      <c r="L45" s="83"/>
      <c r="M45" s="28">
        <f t="shared" si="34"/>
        <v>0</v>
      </c>
      <c r="N45" s="83">
        <v>5000000</v>
      </c>
      <c r="O45" s="83"/>
      <c r="P45" s="28">
        <f t="shared" si="35"/>
        <v>5000000</v>
      </c>
      <c r="Q45" s="83">
        <v>5000000</v>
      </c>
      <c r="R45" s="83"/>
      <c r="S45" s="28">
        <f t="shared" si="36"/>
        <v>5000000</v>
      </c>
      <c r="T45" s="83">
        <v>5000000</v>
      </c>
      <c r="U45" s="83"/>
      <c r="V45" s="28">
        <f t="shared" si="37"/>
        <v>5000000</v>
      </c>
      <c r="W45" s="83">
        <v>5000000</v>
      </c>
      <c r="X45" s="83"/>
      <c r="Y45" s="28">
        <f t="shared" si="38"/>
        <v>5000000</v>
      </c>
      <c r="Z45" s="83">
        <v>5000000</v>
      </c>
      <c r="AA45" s="83"/>
      <c r="AB45" s="28">
        <f t="shared" si="39"/>
        <v>5000000</v>
      </c>
    </row>
    <row r="46" spans="1:28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19430.14</v>
      </c>
      <c r="J46" s="83"/>
      <c r="K46" s="109"/>
      <c r="L46" s="83"/>
      <c r="M46" s="28">
        <f t="shared" si="34"/>
        <v>0</v>
      </c>
      <c r="N46" s="83">
        <v>5000000</v>
      </c>
      <c r="O46" s="83"/>
      <c r="P46" s="28">
        <f t="shared" si="35"/>
        <v>5000000</v>
      </c>
      <c r="Q46" s="83">
        <v>5000000</v>
      </c>
      <c r="R46" s="83"/>
      <c r="S46" s="28">
        <f t="shared" si="36"/>
        <v>5000000</v>
      </c>
      <c r="T46" s="83">
        <v>5000000</v>
      </c>
      <c r="U46" s="83"/>
      <c r="V46" s="28">
        <f t="shared" si="37"/>
        <v>5000000</v>
      </c>
      <c r="W46" s="83">
        <v>5000000</v>
      </c>
      <c r="X46" s="83"/>
      <c r="Y46" s="28">
        <f t="shared" si="38"/>
        <v>5000000</v>
      </c>
      <c r="Z46" s="83">
        <v>5000000</v>
      </c>
      <c r="AA46" s="83"/>
      <c r="AB46" s="28">
        <f t="shared" si="39"/>
        <v>5000000</v>
      </c>
    </row>
    <row r="47" spans="1:28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</row>
    <row r="48" spans="1:28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B48" si="40">SUM(I5:I47)</f>
        <v>483812.33999999997</v>
      </c>
      <c r="J48" s="92">
        <f t="shared" si="40"/>
        <v>90000000</v>
      </c>
      <c r="K48" s="92">
        <f t="shared" si="40"/>
        <v>0</v>
      </c>
      <c r="L48" s="92">
        <f t="shared" si="40"/>
        <v>10000000</v>
      </c>
      <c r="M48" s="93">
        <f t="shared" si="40"/>
        <v>80000000</v>
      </c>
      <c r="N48" s="92">
        <f t="shared" si="40"/>
        <v>110000000</v>
      </c>
      <c r="O48" s="92">
        <f t="shared" si="40"/>
        <v>25000000</v>
      </c>
      <c r="P48" s="93">
        <f t="shared" si="40"/>
        <v>155000000</v>
      </c>
      <c r="Q48" s="92">
        <f t="shared" si="40"/>
        <v>90000000</v>
      </c>
      <c r="R48" s="92">
        <f t="shared" si="40"/>
        <v>65000000</v>
      </c>
      <c r="S48" s="93">
        <f t="shared" si="40"/>
        <v>115000000</v>
      </c>
      <c r="T48" s="92">
        <f t="shared" si="40"/>
        <v>90000000</v>
      </c>
      <c r="U48" s="92">
        <f t="shared" si="40"/>
        <v>80000000</v>
      </c>
      <c r="V48" s="93">
        <f t="shared" si="40"/>
        <v>100000000</v>
      </c>
      <c r="W48" s="92">
        <f t="shared" si="40"/>
        <v>90000000</v>
      </c>
      <c r="X48" s="92">
        <f t="shared" si="40"/>
        <v>95000000</v>
      </c>
      <c r="Y48" s="93">
        <f t="shared" si="40"/>
        <v>85000000</v>
      </c>
      <c r="Z48" s="92">
        <f t="shared" si="40"/>
        <v>90000000</v>
      </c>
      <c r="AA48" s="92">
        <f t="shared" si="40"/>
        <v>100000000</v>
      </c>
      <c r="AB48" s="93">
        <f t="shared" si="40"/>
        <v>80000000</v>
      </c>
    </row>
    <row r="49" spans="1:28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</row>
    <row r="50" spans="1:28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B50" si="41">I48</f>
        <v>483812.33999999997</v>
      </c>
      <c r="J50" s="50">
        <f t="shared" si="41"/>
        <v>90000000</v>
      </c>
      <c r="K50" s="73">
        <f t="shared" si="41"/>
        <v>0</v>
      </c>
      <c r="L50" s="73">
        <f t="shared" si="41"/>
        <v>10000000</v>
      </c>
      <c r="M50" s="51">
        <f t="shared" si="41"/>
        <v>80000000</v>
      </c>
      <c r="N50" s="73">
        <f t="shared" si="41"/>
        <v>110000000</v>
      </c>
      <c r="O50" s="73">
        <f t="shared" si="41"/>
        <v>25000000</v>
      </c>
      <c r="P50" s="51">
        <f t="shared" si="41"/>
        <v>155000000</v>
      </c>
      <c r="Q50" s="73">
        <f t="shared" si="41"/>
        <v>90000000</v>
      </c>
      <c r="R50" s="73">
        <f t="shared" si="41"/>
        <v>65000000</v>
      </c>
      <c r="S50" s="51">
        <f t="shared" si="41"/>
        <v>115000000</v>
      </c>
      <c r="T50" s="73">
        <f t="shared" si="41"/>
        <v>90000000</v>
      </c>
      <c r="U50" s="73">
        <f t="shared" si="41"/>
        <v>80000000</v>
      </c>
      <c r="V50" s="51">
        <f t="shared" si="41"/>
        <v>100000000</v>
      </c>
      <c r="W50" s="73">
        <f t="shared" si="41"/>
        <v>90000000</v>
      </c>
      <c r="X50" s="73">
        <f t="shared" si="41"/>
        <v>95000000</v>
      </c>
      <c r="Y50" s="51">
        <f t="shared" si="41"/>
        <v>85000000</v>
      </c>
      <c r="Z50" s="73">
        <f t="shared" si="41"/>
        <v>90000000</v>
      </c>
      <c r="AA50" s="73">
        <f t="shared" si="41"/>
        <v>100000000</v>
      </c>
      <c r="AB50" s="51">
        <f t="shared" si="41"/>
        <v>80000000</v>
      </c>
    </row>
    <row r="51" spans="1:28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</row>
    <row r="52" spans="1:28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</row>
    <row r="53" spans="1:28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</row>
    <row r="54" spans="1:28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</row>
    <row r="55" spans="1:28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</row>
    <row r="56" spans="1:28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</row>
    <row r="57" spans="1:28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</row>
    <row r="58" spans="1:28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</row>
    <row r="59" spans="1:28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</row>
    <row r="60" spans="1:28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</row>
    <row r="61" spans="1:28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</row>
    <row r="62" spans="1:28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</row>
    <row r="63" spans="1:28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</row>
    <row r="64" spans="1:28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</row>
    <row r="65" spans="2:28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</row>
    <row r="66" spans="2:28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</row>
    <row r="67" spans="2:28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</row>
    <row r="68" spans="2:28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</row>
    <row r="69" spans="2:28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2:28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2:28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2:28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</row>
    <row r="73" spans="2:28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2:28" x14ac:dyDescent="0.25">
      <c r="B74" s="62" t="s">
        <v>22</v>
      </c>
      <c r="C74" s="63"/>
      <c r="D74" s="34"/>
      <c r="E74" s="64">
        <v>10000000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</row>
    <row r="75" spans="2:28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</row>
    <row r="76" spans="2:28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</row>
    <row r="77" spans="2:28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2:28" x14ac:dyDescent="0.25">
      <c r="B78" s="62" t="s">
        <v>26</v>
      </c>
      <c r="C78" s="63"/>
      <c r="D78" s="34"/>
      <c r="E78" s="64">
        <v>48781000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2:28" x14ac:dyDescent="0.25">
      <c r="B79" s="62" t="s">
        <v>43</v>
      </c>
      <c r="C79" s="63"/>
      <c r="D79" s="34"/>
      <c r="E79" s="64">
        <v>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2:28" x14ac:dyDescent="0.25">
      <c r="B80" s="62" t="s">
        <v>27</v>
      </c>
      <c r="C80" s="63"/>
      <c r="D80" s="34"/>
      <c r="E80" s="64">
        <v>12355000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</row>
    <row r="81" spans="2:28" x14ac:dyDescent="0.25">
      <c r="B81" s="62" t="s">
        <v>36</v>
      </c>
      <c r="C81" s="63"/>
      <c r="D81" s="34"/>
      <c r="E81" s="64">
        <v>1080011.97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2:28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</row>
    <row r="83" spans="2:28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</row>
    <row r="84" spans="2:28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</row>
    <row r="85" spans="2:28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</row>
    <row r="86" spans="2:28" ht="15.75" thickBot="1" x14ac:dyDescent="0.3">
      <c r="B86" s="62"/>
      <c r="C86" s="63"/>
      <c r="D86" s="34"/>
      <c r="E86" s="66">
        <f>SUM(E74:E84)</f>
        <v>72216011.969999999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2:28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2:28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2:28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</row>
    <row r="90" spans="2:28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2:28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</row>
    <row r="92" spans="2:28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</row>
    <row r="93" spans="2:28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</row>
    <row r="94" spans="2:28" x14ac:dyDescent="0.25">
      <c r="B94" s="62" t="s">
        <v>29</v>
      </c>
      <c r="C94" s="63"/>
      <c r="D94" s="34"/>
      <c r="E94" s="64">
        <v>42216011.969999999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2:28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2:28" ht="15.75" thickBot="1" x14ac:dyDescent="0.3">
      <c r="B96" s="67" t="s">
        <v>35</v>
      </c>
      <c r="C96" s="68"/>
      <c r="D96" s="69"/>
      <c r="E96" s="110">
        <f>E86-E91-E92-E93-E89-E90-E94</f>
        <v>30000000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2:28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</row>
    <row r="98" spans="2:28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2:28" x14ac:dyDescent="0.25">
      <c r="B99" s="68"/>
      <c r="C99" s="68"/>
      <c r="D99" s="69"/>
      <c r="E99" s="69"/>
      <c r="F99" s="72"/>
      <c r="G99" s="34"/>
      <c r="H99" s="36"/>
    </row>
    <row r="100" spans="2:28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A1:AE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customWidth="1"/>
    <col min="31" max="31" width="22.7109375" style="34" customWidth="1"/>
    <col min="32" max="16384" width="9.140625" style="7"/>
  </cols>
  <sheetData>
    <row r="1" spans="1:3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</row>
    <row r="2" spans="1:31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</row>
    <row r="3" spans="1:3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</row>
    <row r="4" spans="1:31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</row>
    <row r="6" spans="1:31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</row>
    <row r="7" spans="1:31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</row>
    <row r="8" spans="1:31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</row>
    <row r="9" spans="1:31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</row>
    <row r="10" spans="1:31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</row>
    <row r="11" spans="1:31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</row>
    <row r="12" spans="1:31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</row>
    <row r="13" spans="1:31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6">J13+N13-O13</f>
        <v>5000000</v>
      </c>
      <c r="Q13" s="109"/>
      <c r="R13" s="83">
        <v>5000000</v>
      </c>
      <c r="S13" s="28">
        <f t="shared" ref="S13:S16" si="7">J13+Q13-R13</f>
        <v>0</v>
      </c>
      <c r="T13" s="109"/>
      <c r="U13" s="83">
        <v>5000000</v>
      </c>
      <c r="V13" s="28">
        <f t="shared" ref="V13:V16" si="8">J13+T13-U13</f>
        <v>0</v>
      </c>
      <c r="W13" s="109"/>
      <c r="X13" s="83">
        <v>5000000</v>
      </c>
      <c r="Y13" s="28">
        <f t="shared" ref="Y13:Y16" si="9">J13+W13-X13</f>
        <v>0</v>
      </c>
      <c r="Z13" s="109"/>
      <c r="AA13" s="83">
        <v>5000000</v>
      </c>
      <c r="AB13" s="28">
        <f t="shared" ref="AB13:AB16" si="10">J13+Z13-AA13</f>
        <v>0</v>
      </c>
      <c r="AC13" s="109"/>
      <c r="AD13" s="83">
        <v>5000000</v>
      </c>
      <c r="AE13" s="28">
        <f t="shared" ref="AE13:AE16" si="11">J13+AC13-AD13</f>
        <v>0</v>
      </c>
    </row>
    <row r="14" spans="1:31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6"/>
        <v>5000000</v>
      </c>
      <c r="Q14" s="109"/>
      <c r="R14" s="83">
        <v>5000000</v>
      </c>
      <c r="S14" s="28">
        <f t="shared" si="7"/>
        <v>0</v>
      </c>
      <c r="T14" s="109"/>
      <c r="U14" s="83">
        <v>5000000</v>
      </c>
      <c r="V14" s="28">
        <f t="shared" si="8"/>
        <v>0</v>
      </c>
      <c r="W14" s="109"/>
      <c r="X14" s="83">
        <v>5000000</v>
      </c>
      <c r="Y14" s="28">
        <f t="shared" si="9"/>
        <v>0</v>
      </c>
      <c r="Z14" s="109"/>
      <c r="AA14" s="83">
        <v>5000000</v>
      </c>
      <c r="AB14" s="28">
        <f t="shared" si="10"/>
        <v>0</v>
      </c>
      <c r="AC14" s="109"/>
      <c r="AD14" s="83">
        <v>5000000</v>
      </c>
      <c r="AE14" s="28">
        <f t="shared" si="11"/>
        <v>0</v>
      </c>
    </row>
    <row r="15" spans="1:31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6"/>
        <v>5000000</v>
      </c>
      <c r="Q15" s="109"/>
      <c r="R15" s="83">
        <v>5000000</v>
      </c>
      <c r="S15" s="28">
        <f t="shared" si="7"/>
        <v>0</v>
      </c>
      <c r="T15" s="109"/>
      <c r="U15" s="83">
        <v>5000000</v>
      </c>
      <c r="V15" s="28">
        <f t="shared" si="8"/>
        <v>0</v>
      </c>
      <c r="W15" s="109"/>
      <c r="X15" s="83">
        <v>5000000</v>
      </c>
      <c r="Y15" s="28">
        <f t="shared" si="9"/>
        <v>0</v>
      </c>
      <c r="Z15" s="109"/>
      <c r="AA15" s="83">
        <v>5000000</v>
      </c>
      <c r="AB15" s="28">
        <f t="shared" si="10"/>
        <v>0</v>
      </c>
      <c r="AC15" s="109"/>
      <c r="AD15" s="83">
        <v>5000000</v>
      </c>
      <c r="AE15" s="28">
        <f t="shared" si="11"/>
        <v>0</v>
      </c>
    </row>
    <row r="16" spans="1:31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6"/>
        <v>5000000</v>
      </c>
      <c r="Q16" s="109"/>
      <c r="R16" s="83"/>
      <c r="S16" s="28">
        <f t="shared" si="7"/>
        <v>5000000</v>
      </c>
      <c r="T16" s="109"/>
      <c r="U16" s="83">
        <v>5000000</v>
      </c>
      <c r="V16" s="28">
        <f t="shared" si="8"/>
        <v>0</v>
      </c>
      <c r="W16" s="109"/>
      <c r="X16" s="83">
        <v>5000000</v>
      </c>
      <c r="Y16" s="28">
        <f t="shared" si="9"/>
        <v>0</v>
      </c>
      <c r="Z16" s="109"/>
      <c r="AA16" s="83">
        <v>5000000</v>
      </c>
      <c r="AB16" s="28">
        <f t="shared" si="10"/>
        <v>0</v>
      </c>
      <c r="AC16" s="109"/>
      <c r="AD16" s="83">
        <v>5000000</v>
      </c>
      <c r="AE16" s="28">
        <f t="shared" si="11"/>
        <v>0</v>
      </c>
    </row>
    <row r="17" spans="1:31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</row>
    <row r="18" spans="1:31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2">J18+K18-L18</f>
        <v>5000000</v>
      </c>
      <c r="N18" s="109"/>
      <c r="O18" s="83">
        <v>5000000</v>
      </c>
      <c r="P18" s="28">
        <f t="shared" ref="P18:P24" si="13">J18+N18-O18</f>
        <v>0</v>
      </c>
      <c r="Q18" s="109"/>
      <c r="R18" s="83">
        <v>5000000</v>
      </c>
      <c r="S18" s="28">
        <f t="shared" ref="S18:S24" si="14">J18+Q18-R18</f>
        <v>0</v>
      </c>
      <c r="T18" s="109"/>
      <c r="U18" s="83">
        <v>5000000</v>
      </c>
      <c r="V18" s="28">
        <f t="shared" ref="V18:V24" si="15">J18+T18-U18</f>
        <v>0</v>
      </c>
      <c r="W18" s="109"/>
      <c r="X18" s="83">
        <v>5000000</v>
      </c>
      <c r="Y18" s="28">
        <f t="shared" ref="Y18:Y24" si="16">J18+W18-X18</f>
        <v>0</v>
      </c>
      <c r="Z18" s="109"/>
      <c r="AA18" s="83">
        <v>5000000</v>
      </c>
      <c r="AB18" s="28">
        <f t="shared" ref="AB18:AB24" si="17">J18+Z18-AA18</f>
        <v>0</v>
      </c>
      <c r="AC18" s="109"/>
      <c r="AD18" s="83">
        <v>5000000</v>
      </c>
      <c r="AE18" s="28">
        <f t="shared" ref="AE18:AE24" si="18">J18+AC18-AD18</f>
        <v>0</v>
      </c>
    </row>
    <row r="19" spans="1:31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2"/>
        <v>10000000</v>
      </c>
      <c r="N19" s="109"/>
      <c r="O19" s="83"/>
      <c r="P19" s="28">
        <f t="shared" si="13"/>
        <v>10000000</v>
      </c>
      <c r="Q19" s="109"/>
      <c r="R19" s="83">
        <v>10000000</v>
      </c>
      <c r="S19" s="28">
        <f t="shared" si="14"/>
        <v>0</v>
      </c>
      <c r="T19" s="109"/>
      <c r="U19" s="83">
        <v>10000000</v>
      </c>
      <c r="V19" s="28">
        <f t="shared" si="15"/>
        <v>0</v>
      </c>
      <c r="W19" s="109"/>
      <c r="X19" s="83">
        <v>10000000</v>
      </c>
      <c r="Y19" s="28">
        <f t="shared" si="16"/>
        <v>0</v>
      </c>
      <c r="Z19" s="109"/>
      <c r="AA19" s="83">
        <v>10000000</v>
      </c>
      <c r="AB19" s="28">
        <f t="shared" si="17"/>
        <v>0</v>
      </c>
      <c r="AC19" s="109"/>
      <c r="AD19" s="83">
        <v>10000000</v>
      </c>
      <c r="AE19" s="28">
        <f t="shared" si="18"/>
        <v>0</v>
      </c>
    </row>
    <row r="20" spans="1:31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2"/>
        <v>10000000</v>
      </c>
      <c r="N20" s="109"/>
      <c r="O20" s="83"/>
      <c r="P20" s="28">
        <f t="shared" si="13"/>
        <v>10000000</v>
      </c>
      <c r="Q20" s="109"/>
      <c r="R20" s="83">
        <v>10000000</v>
      </c>
      <c r="S20" s="28">
        <f t="shared" si="14"/>
        <v>0</v>
      </c>
      <c r="T20" s="109"/>
      <c r="U20" s="83">
        <v>10000000</v>
      </c>
      <c r="V20" s="28">
        <f t="shared" si="15"/>
        <v>0</v>
      </c>
      <c r="W20" s="109"/>
      <c r="X20" s="83">
        <v>10000000</v>
      </c>
      <c r="Y20" s="28">
        <f t="shared" si="16"/>
        <v>0</v>
      </c>
      <c r="Z20" s="109"/>
      <c r="AA20" s="83">
        <v>10000000</v>
      </c>
      <c r="AB20" s="28">
        <f t="shared" si="17"/>
        <v>0</v>
      </c>
      <c r="AC20" s="109"/>
      <c r="AD20" s="83">
        <v>10000000</v>
      </c>
      <c r="AE20" s="28">
        <f t="shared" si="18"/>
        <v>0</v>
      </c>
    </row>
    <row r="21" spans="1:31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2"/>
        <v>5000000</v>
      </c>
      <c r="N21" s="109"/>
      <c r="O21" s="83"/>
      <c r="P21" s="28">
        <f t="shared" si="13"/>
        <v>5000000</v>
      </c>
      <c r="Q21" s="109"/>
      <c r="R21" s="83"/>
      <c r="S21" s="28">
        <f t="shared" si="14"/>
        <v>5000000</v>
      </c>
      <c r="T21" s="109"/>
      <c r="U21" s="83">
        <v>5000000</v>
      </c>
      <c r="V21" s="28">
        <f t="shared" si="15"/>
        <v>0</v>
      </c>
      <c r="W21" s="109"/>
      <c r="X21" s="83">
        <v>5000000</v>
      </c>
      <c r="Y21" s="28">
        <f t="shared" si="16"/>
        <v>0</v>
      </c>
      <c r="Z21" s="109"/>
      <c r="AA21" s="83">
        <v>5000000</v>
      </c>
      <c r="AB21" s="28">
        <f t="shared" si="17"/>
        <v>0</v>
      </c>
      <c r="AC21" s="109"/>
      <c r="AD21" s="83">
        <v>5000000</v>
      </c>
      <c r="AE21" s="28">
        <f t="shared" si="18"/>
        <v>0</v>
      </c>
    </row>
    <row r="22" spans="1:31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2"/>
        <v>5000000</v>
      </c>
      <c r="N22" s="109"/>
      <c r="O22" s="83"/>
      <c r="P22" s="28">
        <f t="shared" si="13"/>
        <v>5000000</v>
      </c>
      <c r="Q22" s="109"/>
      <c r="R22" s="83"/>
      <c r="S22" s="28">
        <f t="shared" si="14"/>
        <v>5000000</v>
      </c>
      <c r="T22" s="109"/>
      <c r="U22" s="83">
        <v>5000000</v>
      </c>
      <c r="V22" s="28">
        <f t="shared" si="15"/>
        <v>0</v>
      </c>
      <c r="W22" s="109"/>
      <c r="X22" s="83">
        <v>5000000</v>
      </c>
      <c r="Y22" s="28">
        <f t="shared" si="16"/>
        <v>0</v>
      </c>
      <c r="Z22" s="109"/>
      <c r="AA22" s="83">
        <v>5000000</v>
      </c>
      <c r="AB22" s="28">
        <f t="shared" si="17"/>
        <v>0</v>
      </c>
      <c r="AC22" s="109"/>
      <c r="AD22" s="83">
        <v>5000000</v>
      </c>
      <c r="AE22" s="28">
        <f t="shared" si="18"/>
        <v>0</v>
      </c>
    </row>
    <row r="23" spans="1:31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2"/>
        <v>5000000</v>
      </c>
      <c r="N23" s="109"/>
      <c r="O23" s="83"/>
      <c r="P23" s="28">
        <f t="shared" si="13"/>
        <v>5000000</v>
      </c>
      <c r="Q23" s="109"/>
      <c r="R23" s="83"/>
      <c r="S23" s="28">
        <f t="shared" si="14"/>
        <v>5000000</v>
      </c>
      <c r="T23" s="109"/>
      <c r="U23" s="83"/>
      <c r="V23" s="28">
        <f t="shared" si="15"/>
        <v>5000000</v>
      </c>
      <c r="W23" s="109"/>
      <c r="X23" s="83">
        <v>5000000</v>
      </c>
      <c r="Y23" s="28">
        <f t="shared" si="16"/>
        <v>0</v>
      </c>
      <c r="Z23" s="109"/>
      <c r="AA23" s="83">
        <v>5000000</v>
      </c>
      <c r="AB23" s="28">
        <f t="shared" si="17"/>
        <v>0</v>
      </c>
      <c r="AC23" s="109"/>
      <c r="AD23" s="83">
        <v>5000000</v>
      </c>
      <c r="AE23" s="28">
        <f t="shared" si="18"/>
        <v>0</v>
      </c>
    </row>
    <row r="24" spans="1:31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2"/>
        <v>5000000</v>
      </c>
      <c r="N24" s="109"/>
      <c r="O24" s="83"/>
      <c r="P24" s="28">
        <f t="shared" si="13"/>
        <v>5000000</v>
      </c>
      <c r="Q24" s="109"/>
      <c r="R24" s="83"/>
      <c r="S24" s="28">
        <f t="shared" si="14"/>
        <v>5000000</v>
      </c>
      <c r="T24" s="109"/>
      <c r="U24" s="83"/>
      <c r="V24" s="28">
        <f t="shared" si="15"/>
        <v>5000000</v>
      </c>
      <c r="W24" s="109"/>
      <c r="X24" s="83"/>
      <c r="Y24" s="28">
        <f t="shared" si="16"/>
        <v>5000000</v>
      </c>
      <c r="Z24" s="109"/>
      <c r="AA24" s="83">
        <v>5000000</v>
      </c>
      <c r="AB24" s="28">
        <f t="shared" si="17"/>
        <v>0</v>
      </c>
      <c r="AC24" s="109"/>
      <c r="AD24" s="83">
        <v>5000000</v>
      </c>
      <c r="AE24" s="28">
        <f t="shared" si="18"/>
        <v>0</v>
      </c>
    </row>
    <row r="25" spans="1:31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</row>
    <row r="26" spans="1:31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19">J26+K26-L26</f>
        <v>0</v>
      </c>
      <c r="N26" s="83">
        <v>5000000</v>
      </c>
      <c r="O26" s="83"/>
      <c r="P26" s="28">
        <f t="shared" ref="P26:P33" si="20">J26+N26-O26</f>
        <v>5000000</v>
      </c>
      <c r="Q26" s="83">
        <v>5000000</v>
      </c>
      <c r="R26" s="83"/>
      <c r="S26" s="28">
        <f t="shared" ref="S26:S33" si="21">J26+Q26-R26</f>
        <v>5000000</v>
      </c>
      <c r="T26" s="83">
        <v>5000000</v>
      </c>
      <c r="U26" s="83"/>
      <c r="V26" s="28">
        <f t="shared" ref="V26:V33" si="22">J26+T26-U26</f>
        <v>5000000</v>
      </c>
      <c r="W26" s="83">
        <v>5000000</v>
      </c>
      <c r="X26" s="83">
        <v>5000000</v>
      </c>
      <c r="Y26" s="28">
        <f t="shared" ref="Y26:Y33" si="23">J26+W26-X26</f>
        <v>0</v>
      </c>
      <c r="Z26" s="83">
        <v>5000000</v>
      </c>
      <c r="AA26" s="83">
        <v>5000000</v>
      </c>
      <c r="AB26" s="28">
        <f t="shared" ref="AB26:AB33" si="24">J26+Z26-AA26</f>
        <v>0</v>
      </c>
      <c r="AC26" s="83">
        <v>5000000</v>
      </c>
      <c r="AD26" s="83">
        <v>5000000</v>
      </c>
      <c r="AE26" s="28">
        <f t="shared" ref="AE26:AE33" si="25">J26+AC26-AD26</f>
        <v>0</v>
      </c>
    </row>
    <row r="27" spans="1:31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19"/>
        <v>0</v>
      </c>
      <c r="N27" s="83">
        <v>5000000</v>
      </c>
      <c r="O27" s="83"/>
      <c r="P27" s="28">
        <f t="shared" si="20"/>
        <v>5000000</v>
      </c>
      <c r="Q27" s="83">
        <v>5000000</v>
      </c>
      <c r="R27" s="83"/>
      <c r="S27" s="28">
        <f t="shared" si="21"/>
        <v>5000000</v>
      </c>
      <c r="T27" s="83">
        <v>5000000</v>
      </c>
      <c r="U27" s="83"/>
      <c r="V27" s="28">
        <f t="shared" si="22"/>
        <v>5000000</v>
      </c>
      <c r="W27" s="83">
        <v>5000000</v>
      </c>
      <c r="X27" s="83"/>
      <c r="Y27" s="28">
        <f t="shared" si="23"/>
        <v>5000000</v>
      </c>
      <c r="Z27" s="83">
        <v>5000000</v>
      </c>
      <c r="AA27" s="83">
        <v>5000000</v>
      </c>
      <c r="AB27" s="28">
        <f t="shared" si="24"/>
        <v>0</v>
      </c>
      <c r="AC27" s="83">
        <v>5000000</v>
      </c>
      <c r="AD27" s="83">
        <v>5000000</v>
      </c>
      <c r="AE27" s="28">
        <f t="shared" si="25"/>
        <v>0</v>
      </c>
    </row>
    <row r="28" spans="1:31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21005.48</v>
      </c>
      <c r="J28" s="83"/>
      <c r="K28" s="109"/>
      <c r="L28" s="83"/>
      <c r="M28" s="28">
        <f t="shared" si="19"/>
        <v>0</v>
      </c>
      <c r="N28" s="83">
        <v>5000000</v>
      </c>
      <c r="O28" s="83"/>
      <c r="P28" s="28">
        <f t="shared" si="20"/>
        <v>5000000</v>
      </c>
      <c r="Q28" s="83">
        <v>5000000</v>
      </c>
      <c r="R28" s="83"/>
      <c r="S28" s="28">
        <f t="shared" si="21"/>
        <v>5000000</v>
      </c>
      <c r="T28" s="83">
        <v>5000000</v>
      </c>
      <c r="U28" s="83"/>
      <c r="V28" s="28">
        <f t="shared" si="22"/>
        <v>5000000</v>
      </c>
      <c r="W28" s="83">
        <v>5000000</v>
      </c>
      <c r="X28" s="83"/>
      <c r="Y28" s="28">
        <f t="shared" si="23"/>
        <v>5000000</v>
      </c>
      <c r="Z28" s="83">
        <v>5000000</v>
      </c>
      <c r="AA28" s="83"/>
      <c r="AB28" s="28">
        <f t="shared" si="24"/>
        <v>5000000</v>
      </c>
      <c r="AC28" s="83">
        <v>5000000</v>
      </c>
      <c r="AD28" s="83">
        <v>5000000</v>
      </c>
      <c r="AE28" s="28">
        <f t="shared" si="25"/>
        <v>0</v>
      </c>
    </row>
    <row r="29" spans="1:31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21897.26</v>
      </c>
      <c r="J29" s="83"/>
      <c r="K29" s="109"/>
      <c r="L29" s="83"/>
      <c r="M29" s="28">
        <f t="shared" si="19"/>
        <v>0</v>
      </c>
      <c r="N29" s="83">
        <v>5000000</v>
      </c>
      <c r="O29" s="83"/>
      <c r="P29" s="28">
        <f t="shared" si="20"/>
        <v>5000000</v>
      </c>
      <c r="Q29" s="83">
        <v>5000000</v>
      </c>
      <c r="R29" s="83"/>
      <c r="S29" s="28">
        <f t="shared" si="21"/>
        <v>5000000</v>
      </c>
      <c r="T29" s="83">
        <v>5000000</v>
      </c>
      <c r="U29" s="83"/>
      <c r="V29" s="28">
        <f t="shared" si="22"/>
        <v>5000000</v>
      </c>
      <c r="W29" s="83">
        <v>5000000</v>
      </c>
      <c r="X29" s="83"/>
      <c r="Y29" s="28">
        <f t="shared" si="23"/>
        <v>5000000</v>
      </c>
      <c r="Z29" s="83">
        <v>5000000</v>
      </c>
      <c r="AA29" s="83"/>
      <c r="AB29" s="28">
        <f t="shared" si="24"/>
        <v>5000000</v>
      </c>
      <c r="AC29" s="83">
        <v>5000000</v>
      </c>
      <c r="AD29" s="83">
        <v>5000000</v>
      </c>
      <c r="AE29" s="28">
        <f t="shared" si="25"/>
        <v>0</v>
      </c>
    </row>
    <row r="30" spans="1:31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9"/>
        <v>0</v>
      </c>
      <c r="N30" s="83">
        <v>5000000</v>
      </c>
      <c r="O30" s="83"/>
      <c r="P30" s="28">
        <f t="shared" si="20"/>
        <v>5000000</v>
      </c>
      <c r="Q30" s="83">
        <v>5000000</v>
      </c>
      <c r="R30" s="83"/>
      <c r="S30" s="28">
        <f t="shared" si="21"/>
        <v>5000000</v>
      </c>
      <c r="T30" s="83">
        <v>5000000</v>
      </c>
      <c r="U30" s="83"/>
      <c r="V30" s="28">
        <f t="shared" si="22"/>
        <v>5000000</v>
      </c>
      <c r="W30" s="83">
        <v>5000000</v>
      </c>
      <c r="X30" s="83"/>
      <c r="Y30" s="28">
        <f t="shared" si="23"/>
        <v>5000000</v>
      </c>
      <c r="Z30" s="83">
        <v>5000000</v>
      </c>
      <c r="AA30" s="83"/>
      <c r="AB30" s="28">
        <f t="shared" si="24"/>
        <v>5000000</v>
      </c>
      <c r="AC30" s="83">
        <v>5000000</v>
      </c>
      <c r="AD30" s="83"/>
      <c r="AE30" s="28">
        <f t="shared" si="25"/>
        <v>5000000</v>
      </c>
    </row>
    <row r="31" spans="1:31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9"/>
        <v>0</v>
      </c>
      <c r="N31" s="83">
        <v>5000000</v>
      </c>
      <c r="O31" s="83"/>
      <c r="P31" s="28">
        <f t="shared" si="20"/>
        <v>5000000</v>
      </c>
      <c r="Q31" s="83">
        <v>5000000</v>
      </c>
      <c r="R31" s="83"/>
      <c r="S31" s="28">
        <f t="shared" si="21"/>
        <v>5000000</v>
      </c>
      <c r="T31" s="83">
        <v>5000000</v>
      </c>
      <c r="U31" s="83"/>
      <c r="V31" s="28">
        <f t="shared" si="22"/>
        <v>5000000</v>
      </c>
      <c r="W31" s="83">
        <v>5000000</v>
      </c>
      <c r="X31" s="83"/>
      <c r="Y31" s="28">
        <f t="shared" si="23"/>
        <v>5000000</v>
      </c>
      <c r="Z31" s="83">
        <v>5000000</v>
      </c>
      <c r="AA31" s="83"/>
      <c r="AB31" s="28">
        <f t="shared" si="24"/>
        <v>5000000</v>
      </c>
      <c r="AC31" s="83">
        <v>5000000</v>
      </c>
      <c r="AD31" s="83"/>
      <c r="AE31" s="28">
        <f t="shared" si="25"/>
        <v>5000000</v>
      </c>
    </row>
    <row r="32" spans="1:31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9"/>
        <v>0</v>
      </c>
      <c r="N32" s="83">
        <v>5000000</v>
      </c>
      <c r="O32" s="83"/>
      <c r="P32" s="28">
        <f t="shared" si="20"/>
        <v>5000000</v>
      </c>
      <c r="Q32" s="83">
        <v>5000000</v>
      </c>
      <c r="R32" s="83"/>
      <c r="S32" s="28">
        <f t="shared" si="21"/>
        <v>5000000</v>
      </c>
      <c r="T32" s="83">
        <v>5000000</v>
      </c>
      <c r="U32" s="83"/>
      <c r="V32" s="28">
        <f t="shared" si="22"/>
        <v>5000000</v>
      </c>
      <c r="W32" s="83">
        <v>5000000</v>
      </c>
      <c r="X32" s="83"/>
      <c r="Y32" s="28">
        <f t="shared" si="23"/>
        <v>5000000</v>
      </c>
      <c r="Z32" s="83">
        <v>5000000</v>
      </c>
      <c r="AA32" s="83"/>
      <c r="AB32" s="28">
        <f t="shared" si="24"/>
        <v>5000000</v>
      </c>
      <c r="AC32" s="83">
        <v>5000000</v>
      </c>
      <c r="AD32" s="83"/>
      <c r="AE32" s="28">
        <f t="shared" si="25"/>
        <v>5000000</v>
      </c>
    </row>
    <row r="33" spans="1:31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9"/>
        <v>0</v>
      </c>
      <c r="N33" s="83">
        <v>5000000</v>
      </c>
      <c r="O33" s="83"/>
      <c r="P33" s="28">
        <f t="shared" si="20"/>
        <v>5000000</v>
      </c>
      <c r="Q33" s="83">
        <v>5000000</v>
      </c>
      <c r="R33" s="83"/>
      <c r="S33" s="28">
        <f t="shared" si="21"/>
        <v>5000000</v>
      </c>
      <c r="T33" s="83">
        <v>5000000</v>
      </c>
      <c r="U33" s="83"/>
      <c r="V33" s="28">
        <f t="shared" si="22"/>
        <v>5000000</v>
      </c>
      <c r="W33" s="83">
        <v>5000000</v>
      </c>
      <c r="X33" s="83"/>
      <c r="Y33" s="28">
        <f t="shared" si="23"/>
        <v>5000000</v>
      </c>
      <c r="Z33" s="83">
        <v>5000000</v>
      </c>
      <c r="AA33" s="83"/>
      <c r="AB33" s="28">
        <f t="shared" si="24"/>
        <v>5000000</v>
      </c>
      <c r="AC33" s="83">
        <v>5000000</v>
      </c>
      <c r="AD33" s="83"/>
      <c r="AE33" s="28">
        <f t="shared" si="25"/>
        <v>5000000</v>
      </c>
    </row>
    <row r="34" spans="1:31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</row>
    <row r="35" spans="1:31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26">J35+K35-L35</f>
        <v>0</v>
      </c>
      <c r="N35" s="83">
        <v>5000000</v>
      </c>
      <c r="O35" s="83"/>
      <c r="P35" s="28">
        <f t="shared" ref="P35:P36" si="27">J35+N35-O35</f>
        <v>5000000</v>
      </c>
      <c r="Q35" s="83">
        <v>5000000</v>
      </c>
      <c r="R35" s="83"/>
      <c r="S35" s="28">
        <f t="shared" ref="S35:S36" si="28">J35+Q35-R35</f>
        <v>5000000</v>
      </c>
      <c r="T35" s="83">
        <v>5000000</v>
      </c>
      <c r="U35" s="83"/>
      <c r="V35" s="28">
        <f t="shared" ref="V35:V36" si="29">J35+T35-U35</f>
        <v>5000000</v>
      </c>
      <c r="W35" s="83">
        <v>5000000</v>
      </c>
      <c r="X35" s="83"/>
      <c r="Y35" s="28">
        <f t="shared" ref="Y35:Y36" si="30">J35+W35-X35</f>
        <v>5000000</v>
      </c>
      <c r="Z35" s="83">
        <v>5000000</v>
      </c>
      <c r="AA35" s="83"/>
      <c r="AB35" s="28">
        <f t="shared" ref="AB35:AB36" si="31">J35+Z35-AA35</f>
        <v>5000000</v>
      </c>
      <c r="AC35" s="83">
        <v>5000000</v>
      </c>
      <c r="AD35" s="83"/>
      <c r="AE35" s="28">
        <f t="shared" ref="AE35:AE36" si="32">J35+AC35-AD35</f>
        <v>5000000</v>
      </c>
    </row>
    <row r="36" spans="1:31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26"/>
        <v>0</v>
      </c>
      <c r="N36" s="83">
        <v>5000000</v>
      </c>
      <c r="O36" s="83"/>
      <c r="P36" s="28">
        <f t="shared" si="27"/>
        <v>5000000</v>
      </c>
      <c r="Q36" s="83">
        <v>5000000</v>
      </c>
      <c r="R36" s="83"/>
      <c r="S36" s="28">
        <f t="shared" si="28"/>
        <v>5000000</v>
      </c>
      <c r="T36" s="83">
        <v>5000000</v>
      </c>
      <c r="U36" s="83"/>
      <c r="V36" s="28">
        <f t="shared" si="29"/>
        <v>5000000</v>
      </c>
      <c r="W36" s="83">
        <v>5000000</v>
      </c>
      <c r="X36" s="83"/>
      <c r="Y36" s="28">
        <f t="shared" si="30"/>
        <v>5000000</v>
      </c>
      <c r="Z36" s="83">
        <v>5000000</v>
      </c>
      <c r="AA36" s="83"/>
      <c r="AB36" s="28">
        <f t="shared" si="31"/>
        <v>5000000</v>
      </c>
      <c r="AC36" s="83">
        <v>5000000</v>
      </c>
      <c r="AD36" s="83"/>
      <c r="AE36" s="28">
        <f t="shared" si="32"/>
        <v>5000000</v>
      </c>
    </row>
    <row r="37" spans="1:31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</row>
    <row r="38" spans="1:31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32486.3</v>
      </c>
      <c r="J38" s="83"/>
      <c r="K38" s="109"/>
      <c r="L38" s="83"/>
      <c r="M38" s="28">
        <f t="shared" ref="M38:M39" si="33">J38+K38-L38</f>
        <v>0</v>
      </c>
      <c r="N38" s="83">
        <v>5000000</v>
      </c>
      <c r="O38" s="83"/>
      <c r="P38" s="28">
        <f t="shared" ref="P38:P39" si="34">J38+N38-O38</f>
        <v>5000000</v>
      </c>
      <c r="Q38" s="83">
        <v>5000000</v>
      </c>
      <c r="R38" s="83"/>
      <c r="S38" s="28">
        <f t="shared" ref="S38:S39" si="35">J38+Q38-R38</f>
        <v>5000000</v>
      </c>
      <c r="T38" s="83">
        <v>5000000</v>
      </c>
      <c r="U38" s="83"/>
      <c r="V38" s="28">
        <f t="shared" ref="V38:V39" si="36">J38+T38-U38</f>
        <v>5000000</v>
      </c>
      <c r="W38" s="83">
        <v>5000000</v>
      </c>
      <c r="X38" s="83"/>
      <c r="Y38" s="28">
        <f t="shared" ref="Y38:Y39" si="37">J38+W38-X38</f>
        <v>5000000</v>
      </c>
      <c r="Z38" s="83">
        <v>5000000</v>
      </c>
      <c r="AA38" s="83"/>
      <c r="AB38" s="28">
        <f t="shared" ref="AB38:AB39" si="38">J38+Z38-AA38</f>
        <v>5000000</v>
      </c>
      <c r="AC38" s="83">
        <v>5000000</v>
      </c>
      <c r="AD38" s="83"/>
      <c r="AE38" s="28">
        <f t="shared" ref="AE38:AE39" si="39">J38+AC38-AD38</f>
        <v>5000000</v>
      </c>
    </row>
    <row r="39" spans="1:31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33"/>
        <v>0</v>
      </c>
      <c r="N39" s="83">
        <v>5000000</v>
      </c>
      <c r="O39" s="83"/>
      <c r="P39" s="28">
        <f t="shared" si="34"/>
        <v>5000000</v>
      </c>
      <c r="Q39" s="83">
        <v>5000000</v>
      </c>
      <c r="R39" s="83"/>
      <c r="S39" s="28">
        <f t="shared" si="35"/>
        <v>5000000</v>
      </c>
      <c r="T39" s="83">
        <v>5000000</v>
      </c>
      <c r="U39" s="83"/>
      <c r="V39" s="28">
        <f t="shared" si="36"/>
        <v>5000000</v>
      </c>
      <c r="W39" s="83">
        <v>5000000</v>
      </c>
      <c r="X39" s="83"/>
      <c r="Y39" s="28">
        <f t="shared" si="37"/>
        <v>5000000</v>
      </c>
      <c r="Z39" s="83">
        <v>5000000</v>
      </c>
      <c r="AA39" s="83"/>
      <c r="AB39" s="28">
        <f t="shared" si="38"/>
        <v>5000000</v>
      </c>
      <c r="AC39" s="83">
        <v>5000000</v>
      </c>
      <c r="AD39" s="83"/>
      <c r="AE39" s="28">
        <f t="shared" si="39"/>
        <v>5000000</v>
      </c>
    </row>
    <row r="40" spans="1:31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</row>
    <row r="41" spans="1:31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16489.73</v>
      </c>
      <c r="J41" s="83"/>
      <c r="K41" s="109"/>
      <c r="L41" s="83"/>
      <c r="M41" s="28">
        <f t="shared" ref="M41:M46" si="40">J41+K41-L41</f>
        <v>0</v>
      </c>
      <c r="N41" s="83">
        <v>5000000</v>
      </c>
      <c r="O41" s="83"/>
      <c r="P41" s="28">
        <f t="shared" ref="P41:P46" si="41">J41+N41-O41</f>
        <v>5000000</v>
      </c>
      <c r="Q41" s="83">
        <v>5000000</v>
      </c>
      <c r="R41" s="83"/>
      <c r="S41" s="28">
        <f t="shared" ref="S41:S46" si="42">J41+Q41-R41</f>
        <v>5000000</v>
      </c>
      <c r="T41" s="83">
        <v>5000000</v>
      </c>
      <c r="U41" s="83"/>
      <c r="V41" s="28">
        <f t="shared" ref="V41:V46" si="43">J41+T41-U41</f>
        <v>5000000</v>
      </c>
      <c r="W41" s="83">
        <v>5000000</v>
      </c>
      <c r="X41" s="83">
        <v>5000000</v>
      </c>
      <c r="Y41" s="28">
        <f t="shared" ref="Y41:Y46" si="44">J41+W41-X41</f>
        <v>0</v>
      </c>
      <c r="Z41" s="83">
        <v>5000000</v>
      </c>
      <c r="AA41" s="83"/>
      <c r="AB41" s="28">
        <f t="shared" ref="AB41:AB46" si="45">J41+Z41-AA41</f>
        <v>5000000</v>
      </c>
      <c r="AC41" s="83">
        <v>5000000</v>
      </c>
      <c r="AD41" s="83">
        <v>5000000</v>
      </c>
      <c r="AE41" s="28">
        <f t="shared" ref="AE41:AE46" si="46">J41+AC41-AD41</f>
        <v>0</v>
      </c>
    </row>
    <row r="42" spans="1:31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33038.36</v>
      </c>
      <c r="J42" s="83"/>
      <c r="K42" s="109"/>
      <c r="L42" s="83"/>
      <c r="M42" s="28">
        <f t="shared" si="40"/>
        <v>0</v>
      </c>
      <c r="N42" s="83">
        <v>5000000</v>
      </c>
      <c r="O42" s="83"/>
      <c r="P42" s="28">
        <f t="shared" si="41"/>
        <v>5000000</v>
      </c>
      <c r="Q42" s="83">
        <v>5000000</v>
      </c>
      <c r="R42" s="83"/>
      <c r="S42" s="28">
        <f t="shared" si="42"/>
        <v>5000000</v>
      </c>
      <c r="T42" s="83">
        <v>5000000</v>
      </c>
      <c r="U42" s="83"/>
      <c r="V42" s="28">
        <f t="shared" si="43"/>
        <v>5000000</v>
      </c>
      <c r="W42" s="83">
        <v>5000000</v>
      </c>
      <c r="X42" s="83"/>
      <c r="Y42" s="28">
        <f t="shared" si="44"/>
        <v>5000000</v>
      </c>
      <c r="Z42" s="83">
        <v>5000000</v>
      </c>
      <c r="AA42" s="83"/>
      <c r="AB42" s="28">
        <f t="shared" si="45"/>
        <v>5000000</v>
      </c>
      <c r="AC42" s="83">
        <v>5000000</v>
      </c>
      <c r="AD42" s="83"/>
      <c r="AE42" s="28">
        <f t="shared" si="46"/>
        <v>5000000</v>
      </c>
    </row>
    <row r="43" spans="1:31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32826.03</v>
      </c>
      <c r="J43" s="83"/>
      <c r="K43" s="109"/>
      <c r="L43" s="83"/>
      <c r="M43" s="28">
        <f t="shared" si="40"/>
        <v>0</v>
      </c>
      <c r="N43" s="83">
        <v>5000000</v>
      </c>
      <c r="O43" s="83"/>
      <c r="P43" s="28">
        <f t="shared" si="41"/>
        <v>5000000</v>
      </c>
      <c r="Q43" s="83">
        <v>5000000</v>
      </c>
      <c r="R43" s="83"/>
      <c r="S43" s="28">
        <f t="shared" si="42"/>
        <v>5000000</v>
      </c>
      <c r="T43" s="83">
        <v>5000000</v>
      </c>
      <c r="U43" s="83"/>
      <c r="V43" s="28">
        <f t="shared" si="43"/>
        <v>5000000</v>
      </c>
      <c r="W43" s="83">
        <v>5000000</v>
      </c>
      <c r="X43" s="83"/>
      <c r="Y43" s="28">
        <f t="shared" si="44"/>
        <v>5000000</v>
      </c>
      <c r="Z43" s="83">
        <v>5000000</v>
      </c>
      <c r="AA43" s="83"/>
      <c r="AB43" s="28">
        <f t="shared" si="45"/>
        <v>5000000</v>
      </c>
      <c r="AC43" s="83">
        <v>5000000</v>
      </c>
      <c r="AD43" s="83"/>
      <c r="AE43" s="28">
        <f t="shared" si="46"/>
        <v>5000000</v>
      </c>
    </row>
    <row r="44" spans="1:31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33675.339999999997</v>
      </c>
      <c r="J44" s="83"/>
      <c r="K44" s="109"/>
      <c r="L44" s="83"/>
      <c r="M44" s="28">
        <f t="shared" si="40"/>
        <v>0</v>
      </c>
      <c r="N44" s="83">
        <v>5000000</v>
      </c>
      <c r="O44" s="83"/>
      <c r="P44" s="28">
        <f t="shared" si="41"/>
        <v>5000000</v>
      </c>
      <c r="Q44" s="83">
        <v>5000000</v>
      </c>
      <c r="R44" s="83"/>
      <c r="S44" s="28">
        <f t="shared" si="42"/>
        <v>5000000</v>
      </c>
      <c r="T44" s="83">
        <v>5000000</v>
      </c>
      <c r="U44" s="83"/>
      <c r="V44" s="28">
        <f t="shared" si="43"/>
        <v>5000000</v>
      </c>
      <c r="W44" s="83">
        <v>5000000</v>
      </c>
      <c r="X44" s="83"/>
      <c r="Y44" s="28">
        <f t="shared" si="44"/>
        <v>5000000</v>
      </c>
      <c r="Z44" s="83">
        <v>5000000</v>
      </c>
      <c r="AA44" s="83"/>
      <c r="AB44" s="28">
        <f t="shared" si="45"/>
        <v>5000000</v>
      </c>
      <c r="AC44" s="83">
        <v>5000000</v>
      </c>
      <c r="AD44" s="83"/>
      <c r="AE44" s="28">
        <f t="shared" si="46"/>
        <v>5000000</v>
      </c>
    </row>
    <row r="45" spans="1:31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35246.58</v>
      </c>
      <c r="J45" s="83"/>
      <c r="K45" s="109"/>
      <c r="L45" s="83"/>
      <c r="M45" s="28">
        <f t="shared" si="40"/>
        <v>0</v>
      </c>
      <c r="N45" s="83">
        <v>5000000</v>
      </c>
      <c r="O45" s="83"/>
      <c r="P45" s="28">
        <f t="shared" si="41"/>
        <v>5000000</v>
      </c>
      <c r="Q45" s="83">
        <v>5000000</v>
      </c>
      <c r="R45" s="83"/>
      <c r="S45" s="28">
        <f t="shared" si="42"/>
        <v>5000000</v>
      </c>
      <c r="T45" s="83">
        <v>5000000</v>
      </c>
      <c r="U45" s="83"/>
      <c r="V45" s="28">
        <f t="shared" si="43"/>
        <v>5000000</v>
      </c>
      <c r="W45" s="83">
        <v>5000000</v>
      </c>
      <c r="X45" s="83"/>
      <c r="Y45" s="28">
        <f t="shared" si="44"/>
        <v>5000000</v>
      </c>
      <c r="Z45" s="83">
        <v>5000000</v>
      </c>
      <c r="AA45" s="83"/>
      <c r="AB45" s="28">
        <f t="shared" si="45"/>
        <v>5000000</v>
      </c>
      <c r="AC45" s="83">
        <v>5000000</v>
      </c>
      <c r="AD45" s="83"/>
      <c r="AE45" s="28">
        <f t="shared" si="46"/>
        <v>5000000</v>
      </c>
    </row>
    <row r="46" spans="1:31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33463.01</v>
      </c>
      <c r="J46" s="83"/>
      <c r="K46" s="109"/>
      <c r="L46" s="83"/>
      <c r="M46" s="28">
        <f t="shared" si="40"/>
        <v>0</v>
      </c>
      <c r="N46" s="83">
        <v>5000000</v>
      </c>
      <c r="O46" s="83"/>
      <c r="P46" s="28">
        <f t="shared" si="41"/>
        <v>5000000</v>
      </c>
      <c r="Q46" s="83">
        <v>5000000</v>
      </c>
      <c r="R46" s="83"/>
      <c r="S46" s="28">
        <f t="shared" si="42"/>
        <v>5000000</v>
      </c>
      <c r="T46" s="83">
        <v>5000000</v>
      </c>
      <c r="U46" s="83"/>
      <c r="V46" s="28">
        <f t="shared" si="43"/>
        <v>5000000</v>
      </c>
      <c r="W46" s="83">
        <v>5000000</v>
      </c>
      <c r="X46" s="83"/>
      <c r="Y46" s="28">
        <f t="shared" si="44"/>
        <v>5000000</v>
      </c>
      <c r="Z46" s="83">
        <v>5000000</v>
      </c>
      <c r="AA46" s="83"/>
      <c r="AB46" s="28">
        <f t="shared" si="45"/>
        <v>5000000</v>
      </c>
      <c r="AC46" s="83">
        <v>5000000</v>
      </c>
      <c r="AD46" s="83"/>
      <c r="AE46" s="28">
        <f t="shared" si="46"/>
        <v>5000000</v>
      </c>
    </row>
    <row r="47" spans="1:31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  <c r="AC47" s="84"/>
      <c r="AD47" s="83"/>
      <c r="AE47" s="85"/>
    </row>
    <row r="48" spans="1:31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E48" si="47">SUM(I5:I47)</f>
        <v>486385.63999999996</v>
      </c>
      <c r="J48" s="92">
        <f t="shared" si="47"/>
        <v>90000000</v>
      </c>
      <c r="K48" s="92">
        <f t="shared" si="47"/>
        <v>0</v>
      </c>
      <c r="L48" s="92">
        <f t="shared" si="47"/>
        <v>10000000</v>
      </c>
      <c r="M48" s="93">
        <f t="shared" si="47"/>
        <v>80000000</v>
      </c>
      <c r="N48" s="92">
        <f t="shared" si="47"/>
        <v>110000000</v>
      </c>
      <c r="O48" s="92">
        <f t="shared" si="47"/>
        <v>25000000</v>
      </c>
      <c r="P48" s="93">
        <f t="shared" si="47"/>
        <v>155000000</v>
      </c>
      <c r="Q48" s="92">
        <f t="shared" si="47"/>
        <v>90000000</v>
      </c>
      <c r="R48" s="92">
        <f t="shared" si="47"/>
        <v>65000000</v>
      </c>
      <c r="S48" s="93">
        <f t="shared" si="47"/>
        <v>115000000</v>
      </c>
      <c r="T48" s="92">
        <f t="shared" si="47"/>
        <v>90000000</v>
      </c>
      <c r="U48" s="92">
        <f t="shared" si="47"/>
        <v>80000000</v>
      </c>
      <c r="V48" s="93">
        <f t="shared" si="47"/>
        <v>100000000</v>
      </c>
      <c r="W48" s="92">
        <f t="shared" si="47"/>
        <v>90000000</v>
      </c>
      <c r="X48" s="92">
        <f t="shared" si="47"/>
        <v>95000000</v>
      </c>
      <c r="Y48" s="93">
        <f t="shared" si="47"/>
        <v>85000000</v>
      </c>
      <c r="Z48" s="92">
        <f t="shared" si="47"/>
        <v>90000000</v>
      </c>
      <c r="AA48" s="92">
        <f t="shared" si="47"/>
        <v>100000000</v>
      </c>
      <c r="AB48" s="93">
        <f t="shared" si="47"/>
        <v>80000000</v>
      </c>
      <c r="AC48" s="92">
        <f t="shared" si="47"/>
        <v>90000000</v>
      </c>
      <c r="AD48" s="92">
        <f t="shared" si="47"/>
        <v>115000000</v>
      </c>
      <c r="AE48" s="93">
        <f t="shared" si="47"/>
        <v>65000000</v>
      </c>
    </row>
    <row r="49" spans="1:31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  <c r="AC49" s="43"/>
      <c r="AD49" s="43"/>
      <c r="AE49" s="44"/>
    </row>
    <row r="50" spans="1:31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E50" si="48">I48</f>
        <v>486385.63999999996</v>
      </c>
      <c r="J50" s="50">
        <f t="shared" si="48"/>
        <v>90000000</v>
      </c>
      <c r="K50" s="73">
        <f t="shared" si="48"/>
        <v>0</v>
      </c>
      <c r="L50" s="73">
        <f t="shared" si="48"/>
        <v>10000000</v>
      </c>
      <c r="M50" s="51">
        <f t="shared" si="48"/>
        <v>80000000</v>
      </c>
      <c r="N50" s="73">
        <f t="shared" si="48"/>
        <v>110000000</v>
      </c>
      <c r="O50" s="73">
        <f t="shared" si="48"/>
        <v>25000000</v>
      </c>
      <c r="P50" s="51">
        <f t="shared" si="48"/>
        <v>155000000</v>
      </c>
      <c r="Q50" s="73">
        <f t="shared" si="48"/>
        <v>90000000</v>
      </c>
      <c r="R50" s="73">
        <f t="shared" si="48"/>
        <v>65000000</v>
      </c>
      <c r="S50" s="51">
        <f t="shared" si="48"/>
        <v>115000000</v>
      </c>
      <c r="T50" s="73">
        <f t="shared" si="48"/>
        <v>90000000</v>
      </c>
      <c r="U50" s="73">
        <f t="shared" si="48"/>
        <v>80000000</v>
      </c>
      <c r="V50" s="51">
        <f t="shared" si="48"/>
        <v>100000000</v>
      </c>
      <c r="W50" s="73">
        <f t="shared" si="48"/>
        <v>90000000</v>
      </c>
      <c r="X50" s="73">
        <f t="shared" si="48"/>
        <v>95000000</v>
      </c>
      <c r="Y50" s="51">
        <f t="shared" si="48"/>
        <v>85000000</v>
      </c>
      <c r="Z50" s="73">
        <f t="shared" si="48"/>
        <v>90000000</v>
      </c>
      <c r="AA50" s="73">
        <f t="shared" si="48"/>
        <v>100000000</v>
      </c>
      <c r="AB50" s="51">
        <f t="shared" si="48"/>
        <v>80000000</v>
      </c>
      <c r="AC50" s="73">
        <f t="shared" si="48"/>
        <v>90000000</v>
      </c>
      <c r="AD50" s="73">
        <f t="shared" si="48"/>
        <v>115000000</v>
      </c>
      <c r="AE50" s="51">
        <f t="shared" si="48"/>
        <v>65000000</v>
      </c>
    </row>
    <row r="51" spans="1:31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  <c r="AE51" s="37"/>
    </row>
    <row r="52" spans="1:31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  <c r="AC52" s="33" t="s">
        <v>45</v>
      </c>
      <c r="AD52" s="33" t="s">
        <v>46</v>
      </c>
      <c r="AE52" s="102"/>
    </row>
    <row r="53" spans="1:31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  <c r="AC53" s="97" t="s">
        <v>54</v>
      </c>
      <c r="AD53" s="98" t="s">
        <v>55</v>
      </c>
      <c r="AE53" s="103">
        <v>15000000</v>
      </c>
    </row>
    <row r="54" spans="1:31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  <c r="AC54" s="99" t="s">
        <v>56</v>
      </c>
      <c r="AD54" s="94" t="s">
        <v>57</v>
      </c>
      <c r="AE54" s="104">
        <v>25000000</v>
      </c>
    </row>
    <row r="55" spans="1:31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  <c r="AC55" s="95" t="s">
        <v>58</v>
      </c>
      <c r="AD55" s="96" t="s">
        <v>59</v>
      </c>
      <c r="AE55" s="105">
        <v>-25000000</v>
      </c>
    </row>
    <row r="56" spans="1:31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  <c r="AC56" s="97" t="s">
        <v>60</v>
      </c>
      <c r="AD56" s="98" t="s">
        <v>61</v>
      </c>
      <c r="AE56" s="103">
        <v>5000000</v>
      </c>
    </row>
    <row r="57" spans="1:31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  <c r="AC57" s="99" t="s">
        <v>62</v>
      </c>
      <c r="AD57" s="94" t="s">
        <v>63</v>
      </c>
      <c r="AE57" s="104">
        <v>5000000</v>
      </c>
    </row>
    <row r="58" spans="1:31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  <c r="AC58" s="95" t="s">
        <v>64</v>
      </c>
      <c r="AD58" s="96" t="s">
        <v>65</v>
      </c>
      <c r="AE58" s="105">
        <v>-5000000</v>
      </c>
    </row>
    <row r="59" spans="1:31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  <c r="AC59" s="99" t="s">
        <v>66</v>
      </c>
      <c r="AD59" s="94" t="s">
        <v>67</v>
      </c>
      <c r="AE59" s="104">
        <v>40000000</v>
      </c>
    </row>
    <row r="60" spans="1:31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  <c r="AC60" s="99" t="s">
        <v>68</v>
      </c>
      <c r="AD60" s="94" t="s">
        <v>69</v>
      </c>
      <c r="AE60" s="104">
        <v>25000000</v>
      </c>
    </row>
    <row r="61" spans="1:31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  <c r="AC61" s="99" t="s">
        <v>70</v>
      </c>
      <c r="AD61" s="94" t="s">
        <v>71</v>
      </c>
      <c r="AE61" s="104">
        <v>-45000000</v>
      </c>
    </row>
    <row r="62" spans="1:31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  <c r="AC62" s="97" t="s">
        <v>72</v>
      </c>
      <c r="AD62" s="98" t="s">
        <v>73</v>
      </c>
      <c r="AE62" s="103">
        <v>0</v>
      </c>
    </row>
    <row r="63" spans="1:31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  <c r="AC63" s="99" t="s">
        <v>74</v>
      </c>
      <c r="AD63" s="94" t="s">
        <v>75</v>
      </c>
      <c r="AE63" s="104">
        <v>0</v>
      </c>
    </row>
    <row r="64" spans="1:31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  <c r="AC64" s="95" t="s">
        <v>76</v>
      </c>
      <c r="AD64" s="96" t="s">
        <v>77</v>
      </c>
      <c r="AE64" s="105">
        <v>0</v>
      </c>
    </row>
    <row r="65" spans="2:31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  <c r="AC65" s="99" t="s">
        <v>78</v>
      </c>
      <c r="AD65" s="94" t="s">
        <v>79</v>
      </c>
      <c r="AE65" s="104">
        <v>30000000</v>
      </c>
    </row>
    <row r="66" spans="2:31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  <c r="AC66" s="99" t="s">
        <v>80</v>
      </c>
      <c r="AD66" s="94" t="s">
        <v>81</v>
      </c>
      <c r="AE66" s="104">
        <v>35000000</v>
      </c>
    </row>
    <row r="67" spans="2:31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  <c r="AC67" s="95" t="s">
        <v>82</v>
      </c>
      <c r="AD67" s="96" t="s">
        <v>83</v>
      </c>
      <c r="AE67" s="105">
        <v>-40000000</v>
      </c>
    </row>
    <row r="68" spans="2:31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  <c r="AD68" s="108" t="s">
        <v>124</v>
      </c>
      <c r="AE68" s="106">
        <f>SUM(AE53:AE67)</f>
        <v>65000000</v>
      </c>
    </row>
    <row r="69" spans="2:31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2:31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2:31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2:31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  <c r="AC72" s="7"/>
      <c r="AD72" s="7"/>
      <c r="AE72" s="37"/>
    </row>
    <row r="73" spans="2:31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2:31" x14ac:dyDescent="0.25">
      <c r="B74" s="62" t="s">
        <v>22</v>
      </c>
      <c r="C74" s="63"/>
      <c r="D74" s="34"/>
      <c r="E74" s="64">
        <v>15000000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</row>
    <row r="75" spans="2:31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</row>
    <row r="76" spans="2:31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</row>
    <row r="77" spans="2:31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2:31" x14ac:dyDescent="0.25">
      <c r="B78" s="62" t="s">
        <v>26</v>
      </c>
      <c r="C78" s="63"/>
      <c r="D78" s="34"/>
      <c r="E78" s="64">
        <v>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2:31" x14ac:dyDescent="0.25">
      <c r="B79" s="62" t="s">
        <v>43</v>
      </c>
      <c r="C79" s="63"/>
      <c r="D79" s="34"/>
      <c r="E79" s="64">
        <v>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2:31" x14ac:dyDescent="0.25">
      <c r="B80" s="62" t="s">
        <v>27</v>
      </c>
      <c r="C80" s="63"/>
      <c r="D80" s="34"/>
      <c r="E80" s="64">
        <v>463295.49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</row>
    <row r="81" spans="2:31" x14ac:dyDescent="0.25">
      <c r="B81" s="62" t="s">
        <v>36</v>
      </c>
      <c r="C81" s="63"/>
      <c r="D81" s="34"/>
      <c r="E81" s="64">
        <v>1134997.0900000001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2:31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</row>
    <row r="83" spans="2:31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</row>
    <row r="84" spans="2:31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</row>
    <row r="85" spans="2:31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</row>
    <row r="86" spans="2:31" ht="15.75" thickBot="1" x14ac:dyDescent="0.3">
      <c r="B86" s="62"/>
      <c r="C86" s="63"/>
      <c r="D86" s="34"/>
      <c r="E86" s="66">
        <f>SUM(E74:E84)</f>
        <v>16598292.58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2:31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2:31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2:31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</row>
    <row r="90" spans="2:31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2:31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</row>
    <row r="92" spans="2:31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</row>
    <row r="93" spans="2:31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</row>
    <row r="94" spans="2:31" x14ac:dyDescent="0.25">
      <c r="B94" s="62" t="s">
        <v>29</v>
      </c>
      <c r="C94" s="63"/>
      <c r="D94" s="34"/>
      <c r="E94" s="64">
        <v>16598292.58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2:31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2:31" ht="15.75" thickBot="1" x14ac:dyDescent="0.3">
      <c r="B96" s="67" t="s">
        <v>35</v>
      </c>
      <c r="C96" s="68"/>
      <c r="D96" s="69"/>
      <c r="E96" s="110">
        <f>E86-E91-E92-E93-E89-E90-E94</f>
        <v>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2:31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</row>
    <row r="98" spans="2:31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2:31" x14ac:dyDescent="0.25">
      <c r="B99" s="68"/>
      <c r="C99" s="68"/>
      <c r="D99" s="69"/>
      <c r="E99" s="69"/>
      <c r="F99" s="72"/>
      <c r="G99" s="34"/>
      <c r="H99" s="36"/>
    </row>
    <row r="100" spans="2:31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A1:AH100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customWidth="1"/>
    <col min="34" max="34" width="22.7109375" style="34" customWidth="1"/>
    <col min="35" max="16384" width="9.140625" style="7"/>
  </cols>
  <sheetData>
    <row r="1" spans="1:34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</row>
    <row r="2" spans="1:34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</row>
    <row r="3" spans="1:34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</row>
    <row r="4" spans="1:34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</row>
    <row r="5" spans="1:34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</row>
    <row r="6" spans="1:34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</row>
    <row r="7" spans="1:34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</row>
    <row r="8" spans="1:34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</row>
    <row r="9" spans="1:34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</row>
    <row r="10" spans="1:34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</row>
    <row r="11" spans="1:34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</row>
    <row r="12" spans="1:34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</row>
    <row r="13" spans="1:34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7">J13+N13-O13</f>
        <v>5000000</v>
      </c>
      <c r="Q13" s="109"/>
      <c r="R13" s="83">
        <v>5000000</v>
      </c>
      <c r="S13" s="28">
        <f t="shared" ref="S13:S16" si="8">J13+Q13-R13</f>
        <v>0</v>
      </c>
      <c r="T13" s="109"/>
      <c r="U13" s="83">
        <v>5000000</v>
      </c>
      <c r="V13" s="28">
        <f t="shared" ref="V13:V16" si="9">J13+T13-U13</f>
        <v>0</v>
      </c>
      <c r="W13" s="109"/>
      <c r="X13" s="83">
        <v>5000000</v>
      </c>
      <c r="Y13" s="28">
        <f t="shared" ref="Y13:Y16" si="10">J13+W13-X13</f>
        <v>0</v>
      </c>
      <c r="Z13" s="109"/>
      <c r="AA13" s="83">
        <v>5000000</v>
      </c>
      <c r="AB13" s="28">
        <f t="shared" ref="AB13:AB16" si="11">J13+Z13-AA13</f>
        <v>0</v>
      </c>
      <c r="AC13" s="109"/>
      <c r="AD13" s="83">
        <v>5000000</v>
      </c>
      <c r="AE13" s="28">
        <f t="shared" ref="AE13:AE16" si="12">J13+AC13-AD13</f>
        <v>0</v>
      </c>
      <c r="AF13" s="109"/>
      <c r="AG13" s="83">
        <v>5000000</v>
      </c>
      <c r="AH13" s="28">
        <f t="shared" ref="AH13:AH16" si="13">J13+AF13-AG13</f>
        <v>0</v>
      </c>
    </row>
    <row r="14" spans="1:34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7"/>
        <v>5000000</v>
      </c>
      <c r="Q14" s="109"/>
      <c r="R14" s="83">
        <v>5000000</v>
      </c>
      <c r="S14" s="28">
        <f t="shared" si="8"/>
        <v>0</v>
      </c>
      <c r="T14" s="109"/>
      <c r="U14" s="83">
        <v>5000000</v>
      </c>
      <c r="V14" s="28">
        <f t="shared" si="9"/>
        <v>0</v>
      </c>
      <c r="W14" s="109"/>
      <c r="X14" s="83">
        <v>5000000</v>
      </c>
      <c r="Y14" s="28">
        <f t="shared" si="10"/>
        <v>0</v>
      </c>
      <c r="Z14" s="109"/>
      <c r="AA14" s="83">
        <v>5000000</v>
      </c>
      <c r="AB14" s="28">
        <f t="shared" si="11"/>
        <v>0</v>
      </c>
      <c r="AC14" s="109"/>
      <c r="AD14" s="83">
        <v>5000000</v>
      </c>
      <c r="AE14" s="28">
        <f t="shared" si="12"/>
        <v>0</v>
      </c>
      <c r="AF14" s="109"/>
      <c r="AG14" s="83">
        <v>5000000</v>
      </c>
      <c r="AH14" s="28">
        <f t="shared" si="13"/>
        <v>0</v>
      </c>
    </row>
    <row r="15" spans="1:34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7"/>
        <v>5000000</v>
      </c>
      <c r="Q15" s="109"/>
      <c r="R15" s="83">
        <v>5000000</v>
      </c>
      <c r="S15" s="28">
        <f t="shared" si="8"/>
        <v>0</v>
      </c>
      <c r="T15" s="109"/>
      <c r="U15" s="83">
        <v>5000000</v>
      </c>
      <c r="V15" s="28">
        <f t="shared" si="9"/>
        <v>0</v>
      </c>
      <c r="W15" s="109"/>
      <c r="X15" s="83">
        <v>5000000</v>
      </c>
      <c r="Y15" s="28">
        <f t="shared" si="10"/>
        <v>0</v>
      </c>
      <c r="Z15" s="109"/>
      <c r="AA15" s="83">
        <v>5000000</v>
      </c>
      <c r="AB15" s="28">
        <f t="shared" si="11"/>
        <v>0</v>
      </c>
      <c r="AC15" s="109"/>
      <c r="AD15" s="83">
        <v>5000000</v>
      </c>
      <c r="AE15" s="28">
        <f t="shared" si="12"/>
        <v>0</v>
      </c>
      <c r="AF15" s="109"/>
      <c r="AG15" s="83">
        <v>5000000</v>
      </c>
      <c r="AH15" s="28">
        <f t="shared" si="13"/>
        <v>0</v>
      </c>
    </row>
    <row r="16" spans="1:34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7"/>
        <v>5000000</v>
      </c>
      <c r="Q16" s="109"/>
      <c r="R16" s="83"/>
      <c r="S16" s="28">
        <f t="shared" si="8"/>
        <v>5000000</v>
      </c>
      <c r="T16" s="109"/>
      <c r="U16" s="83">
        <v>5000000</v>
      </c>
      <c r="V16" s="28">
        <f t="shared" si="9"/>
        <v>0</v>
      </c>
      <c r="W16" s="109"/>
      <c r="X16" s="83">
        <v>5000000</v>
      </c>
      <c r="Y16" s="28">
        <f t="shared" si="10"/>
        <v>0</v>
      </c>
      <c r="Z16" s="109"/>
      <c r="AA16" s="83">
        <v>5000000</v>
      </c>
      <c r="AB16" s="28">
        <f t="shared" si="11"/>
        <v>0</v>
      </c>
      <c r="AC16" s="109"/>
      <c r="AD16" s="83">
        <v>5000000</v>
      </c>
      <c r="AE16" s="28">
        <f t="shared" si="12"/>
        <v>0</v>
      </c>
      <c r="AF16" s="109"/>
      <c r="AG16" s="83">
        <v>5000000</v>
      </c>
      <c r="AH16" s="28">
        <f t="shared" si="13"/>
        <v>0</v>
      </c>
    </row>
    <row r="17" spans="1:34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</row>
    <row r="18" spans="1:34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4">J18+K18-L18</f>
        <v>5000000</v>
      </c>
      <c r="N18" s="109"/>
      <c r="O18" s="83">
        <v>5000000</v>
      </c>
      <c r="P18" s="28">
        <f t="shared" ref="P18:P24" si="15">J18+N18-O18</f>
        <v>0</v>
      </c>
      <c r="Q18" s="109"/>
      <c r="R18" s="83">
        <v>5000000</v>
      </c>
      <c r="S18" s="28">
        <f t="shared" ref="S18:S24" si="16">J18+Q18-R18</f>
        <v>0</v>
      </c>
      <c r="T18" s="109"/>
      <c r="U18" s="83">
        <v>5000000</v>
      </c>
      <c r="V18" s="28">
        <f t="shared" ref="V18:V24" si="17">J18+T18-U18</f>
        <v>0</v>
      </c>
      <c r="W18" s="109"/>
      <c r="X18" s="83">
        <v>5000000</v>
      </c>
      <c r="Y18" s="28">
        <f t="shared" ref="Y18:Y24" si="18">J18+W18-X18</f>
        <v>0</v>
      </c>
      <c r="Z18" s="109"/>
      <c r="AA18" s="83">
        <v>5000000</v>
      </c>
      <c r="AB18" s="28">
        <f t="shared" ref="AB18:AB24" si="19">J18+Z18-AA18</f>
        <v>0</v>
      </c>
      <c r="AC18" s="109"/>
      <c r="AD18" s="83">
        <v>5000000</v>
      </c>
      <c r="AE18" s="28">
        <f t="shared" ref="AE18:AE24" si="20">J18+AC18-AD18</f>
        <v>0</v>
      </c>
      <c r="AF18" s="109"/>
      <c r="AG18" s="83">
        <v>5000000</v>
      </c>
      <c r="AH18" s="28">
        <f t="shared" ref="AH18:AH24" si="21">J18+AF18-AG18</f>
        <v>0</v>
      </c>
    </row>
    <row r="19" spans="1:34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4"/>
        <v>10000000</v>
      </c>
      <c r="N19" s="109"/>
      <c r="O19" s="83"/>
      <c r="P19" s="28">
        <f t="shared" si="15"/>
        <v>10000000</v>
      </c>
      <c r="Q19" s="109"/>
      <c r="R19" s="83">
        <v>10000000</v>
      </c>
      <c r="S19" s="28">
        <f t="shared" si="16"/>
        <v>0</v>
      </c>
      <c r="T19" s="109"/>
      <c r="U19" s="83">
        <v>10000000</v>
      </c>
      <c r="V19" s="28">
        <f t="shared" si="17"/>
        <v>0</v>
      </c>
      <c r="W19" s="109"/>
      <c r="X19" s="83">
        <v>10000000</v>
      </c>
      <c r="Y19" s="28">
        <f t="shared" si="18"/>
        <v>0</v>
      </c>
      <c r="Z19" s="109"/>
      <c r="AA19" s="83">
        <v>10000000</v>
      </c>
      <c r="AB19" s="28">
        <f t="shared" si="19"/>
        <v>0</v>
      </c>
      <c r="AC19" s="109"/>
      <c r="AD19" s="83">
        <v>10000000</v>
      </c>
      <c r="AE19" s="28">
        <f t="shared" si="20"/>
        <v>0</v>
      </c>
      <c r="AF19" s="109"/>
      <c r="AG19" s="83">
        <v>10000000</v>
      </c>
      <c r="AH19" s="28">
        <f t="shared" si="21"/>
        <v>0</v>
      </c>
    </row>
    <row r="20" spans="1:34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4"/>
        <v>10000000</v>
      </c>
      <c r="N20" s="109"/>
      <c r="O20" s="83"/>
      <c r="P20" s="28">
        <f t="shared" si="15"/>
        <v>10000000</v>
      </c>
      <c r="Q20" s="109"/>
      <c r="R20" s="83">
        <v>10000000</v>
      </c>
      <c r="S20" s="28">
        <f t="shared" si="16"/>
        <v>0</v>
      </c>
      <c r="T20" s="109"/>
      <c r="U20" s="83">
        <v>10000000</v>
      </c>
      <c r="V20" s="28">
        <f t="shared" si="17"/>
        <v>0</v>
      </c>
      <c r="W20" s="109"/>
      <c r="X20" s="83">
        <v>10000000</v>
      </c>
      <c r="Y20" s="28">
        <f t="shared" si="18"/>
        <v>0</v>
      </c>
      <c r="Z20" s="109"/>
      <c r="AA20" s="83">
        <v>10000000</v>
      </c>
      <c r="AB20" s="28">
        <f t="shared" si="19"/>
        <v>0</v>
      </c>
      <c r="AC20" s="109"/>
      <c r="AD20" s="83">
        <v>10000000</v>
      </c>
      <c r="AE20" s="28">
        <f t="shared" si="20"/>
        <v>0</v>
      </c>
      <c r="AF20" s="109"/>
      <c r="AG20" s="83">
        <v>10000000</v>
      </c>
      <c r="AH20" s="28">
        <f t="shared" si="21"/>
        <v>0</v>
      </c>
    </row>
    <row r="21" spans="1:34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4"/>
        <v>5000000</v>
      </c>
      <c r="N21" s="109"/>
      <c r="O21" s="83"/>
      <c r="P21" s="28">
        <f t="shared" si="15"/>
        <v>5000000</v>
      </c>
      <c r="Q21" s="109"/>
      <c r="R21" s="83"/>
      <c r="S21" s="28">
        <f t="shared" si="16"/>
        <v>5000000</v>
      </c>
      <c r="T21" s="109"/>
      <c r="U21" s="83">
        <v>5000000</v>
      </c>
      <c r="V21" s="28">
        <f t="shared" si="17"/>
        <v>0</v>
      </c>
      <c r="W21" s="109"/>
      <c r="X21" s="83">
        <v>5000000</v>
      </c>
      <c r="Y21" s="28">
        <f t="shared" si="18"/>
        <v>0</v>
      </c>
      <c r="Z21" s="109"/>
      <c r="AA21" s="83">
        <v>5000000</v>
      </c>
      <c r="AB21" s="28">
        <f t="shared" si="19"/>
        <v>0</v>
      </c>
      <c r="AC21" s="109"/>
      <c r="AD21" s="83">
        <v>5000000</v>
      </c>
      <c r="AE21" s="28">
        <f t="shared" si="20"/>
        <v>0</v>
      </c>
      <c r="AF21" s="109"/>
      <c r="AG21" s="83">
        <v>5000000</v>
      </c>
      <c r="AH21" s="28">
        <f t="shared" si="21"/>
        <v>0</v>
      </c>
    </row>
    <row r="22" spans="1:34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4"/>
        <v>5000000</v>
      </c>
      <c r="N22" s="109"/>
      <c r="O22" s="83"/>
      <c r="P22" s="28">
        <f t="shared" si="15"/>
        <v>5000000</v>
      </c>
      <c r="Q22" s="109"/>
      <c r="R22" s="83"/>
      <c r="S22" s="28">
        <f t="shared" si="16"/>
        <v>5000000</v>
      </c>
      <c r="T22" s="109"/>
      <c r="U22" s="83">
        <v>5000000</v>
      </c>
      <c r="V22" s="28">
        <f t="shared" si="17"/>
        <v>0</v>
      </c>
      <c r="W22" s="109"/>
      <c r="X22" s="83">
        <v>5000000</v>
      </c>
      <c r="Y22" s="28">
        <f t="shared" si="18"/>
        <v>0</v>
      </c>
      <c r="Z22" s="109"/>
      <c r="AA22" s="83">
        <v>5000000</v>
      </c>
      <c r="AB22" s="28">
        <f t="shared" si="19"/>
        <v>0</v>
      </c>
      <c r="AC22" s="109"/>
      <c r="AD22" s="83">
        <v>5000000</v>
      </c>
      <c r="AE22" s="28">
        <f t="shared" si="20"/>
        <v>0</v>
      </c>
      <c r="AF22" s="109"/>
      <c r="AG22" s="83">
        <v>5000000</v>
      </c>
      <c r="AH22" s="28">
        <f t="shared" si="21"/>
        <v>0</v>
      </c>
    </row>
    <row r="23" spans="1:34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4"/>
        <v>5000000</v>
      </c>
      <c r="N23" s="109"/>
      <c r="O23" s="83"/>
      <c r="P23" s="28">
        <f t="shared" si="15"/>
        <v>5000000</v>
      </c>
      <c r="Q23" s="109"/>
      <c r="R23" s="83"/>
      <c r="S23" s="28">
        <f t="shared" si="16"/>
        <v>5000000</v>
      </c>
      <c r="T23" s="109"/>
      <c r="U23" s="83"/>
      <c r="V23" s="28">
        <f t="shared" si="17"/>
        <v>5000000</v>
      </c>
      <c r="W23" s="109"/>
      <c r="X23" s="83">
        <v>5000000</v>
      </c>
      <c r="Y23" s="28">
        <f t="shared" si="18"/>
        <v>0</v>
      </c>
      <c r="Z23" s="109"/>
      <c r="AA23" s="83">
        <v>5000000</v>
      </c>
      <c r="AB23" s="28">
        <f t="shared" si="19"/>
        <v>0</v>
      </c>
      <c r="AC23" s="109"/>
      <c r="AD23" s="83">
        <v>5000000</v>
      </c>
      <c r="AE23" s="28">
        <f t="shared" si="20"/>
        <v>0</v>
      </c>
      <c r="AF23" s="109"/>
      <c r="AG23" s="83">
        <v>5000000</v>
      </c>
      <c r="AH23" s="28">
        <f t="shared" si="21"/>
        <v>0</v>
      </c>
    </row>
    <row r="24" spans="1:34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4"/>
        <v>5000000</v>
      </c>
      <c r="N24" s="109"/>
      <c r="O24" s="83"/>
      <c r="P24" s="28">
        <f t="shared" si="15"/>
        <v>5000000</v>
      </c>
      <c r="Q24" s="109"/>
      <c r="R24" s="83"/>
      <c r="S24" s="28">
        <f t="shared" si="16"/>
        <v>5000000</v>
      </c>
      <c r="T24" s="109"/>
      <c r="U24" s="83"/>
      <c r="V24" s="28">
        <f t="shared" si="17"/>
        <v>5000000</v>
      </c>
      <c r="W24" s="109"/>
      <c r="X24" s="83"/>
      <c r="Y24" s="28">
        <f t="shared" si="18"/>
        <v>5000000</v>
      </c>
      <c r="Z24" s="109"/>
      <c r="AA24" s="83">
        <v>5000000</v>
      </c>
      <c r="AB24" s="28">
        <f t="shared" si="19"/>
        <v>0</v>
      </c>
      <c r="AC24" s="109"/>
      <c r="AD24" s="83">
        <v>5000000</v>
      </c>
      <c r="AE24" s="28">
        <f t="shared" si="20"/>
        <v>0</v>
      </c>
      <c r="AF24" s="109"/>
      <c r="AG24" s="83">
        <v>5000000</v>
      </c>
      <c r="AH24" s="28">
        <f t="shared" si="21"/>
        <v>0</v>
      </c>
    </row>
    <row r="25" spans="1:34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</row>
    <row r="26" spans="1:34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22">J26+K26-L26</f>
        <v>0</v>
      </c>
      <c r="N26" s="83">
        <v>5000000</v>
      </c>
      <c r="O26" s="83"/>
      <c r="P26" s="28">
        <f t="shared" ref="P26:P33" si="23">J26+N26-O26</f>
        <v>5000000</v>
      </c>
      <c r="Q26" s="83">
        <v>5000000</v>
      </c>
      <c r="R26" s="83"/>
      <c r="S26" s="28">
        <f t="shared" ref="S26:S33" si="24">J26+Q26-R26</f>
        <v>5000000</v>
      </c>
      <c r="T26" s="83">
        <v>5000000</v>
      </c>
      <c r="U26" s="83"/>
      <c r="V26" s="28">
        <f t="shared" ref="V26:V33" si="25">J26+T26-U26</f>
        <v>5000000</v>
      </c>
      <c r="W26" s="83">
        <v>5000000</v>
      </c>
      <c r="X26" s="83">
        <v>5000000</v>
      </c>
      <c r="Y26" s="28">
        <f t="shared" ref="Y26:Y33" si="26">J26+W26-X26</f>
        <v>0</v>
      </c>
      <c r="Z26" s="83">
        <v>5000000</v>
      </c>
      <c r="AA26" s="83">
        <v>5000000</v>
      </c>
      <c r="AB26" s="28">
        <f t="shared" ref="AB26:AB33" si="27">J26+Z26-AA26</f>
        <v>0</v>
      </c>
      <c r="AC26" s="83">
        <v>5000000</v>
      </c>
      <c r="AD26" s="83">
        <v>5000000</v>
      </c>
      <c r="AE26" s="28">
        <f t="shared" ref="AE26:AE33" si="28">J26+AC26-AD26</f>
        <v>0</v>
      </c>
      <c r="AF26" s="83">
        <v>5000000</v>
      </c>
      <c r="AG26" s="83">
        <v>5000000</v>
      </c>
      <c r="AH26" s="28">
        <f t="shared" ref="AH26:AH33" si="29">J26+AF26-AG26</f>
        <v>0</v>
      </c>
    </row>
    <row r="27" spans="1:34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22"/>
        <v>0</v>
      </c>
      <c r="N27" s="83">
        <v>5000000</v>
      </c>
      <c r="O27" s="83"/>
      <c r="P27" s="28">
        <f t="shared" si="23"/>
        <v>5000000</v>
      </c>
      <c r="Q27" s="83">
        <v>5000000</v>
      </c>
      <c r="R27" s="83"/>
      <c r="S27" s="28">
        <f t="shared" si="24"/>
        <v>5000000</v>
      </c>
      <c r="T27" s="83">
        <v>5000000</v>
      </c>
      <c r="U27" s="83"/>
      <c r="V27" s="28">
        <f t="shared" si="25"/>
        <v>5000000</v>
      </c>
      <c r="W27" s="83">
        <v>5000000</v>
      </c>
      <c r="X27" s="83"/>
      <c r="Y27" s="28">
        <f t="shared" si="26"/>
        <v>5000000</v>
      </c>
      <c r="Z27" s="83">
        <v>5000000</v>
      </c>
      <c r="AA27" s="83">
        <v>5000000</v>
      </c>
      <c r="AB27" s="28">
        <f t="shared" si="27"/>
        <v>0</v>
      </c>
      <c r="AC27" s="83">
        <v>5000000</v>
      </c>
      <c r="AD27" s="83">
        <v>5000000</v>
      </c>
      <c r="AE27" s="28">
        <f t="shared" si="28"/>
        <v>0</v>
      </c>
      <c r="AF27" s="83">
        <v>5000000</v>
      </c>
      <c r="AG27" s="83">
        <v>5000000</v>
      </c>
      <c r="AH27" s="28">
        <f t="shared" si="29"/>
        <v>0</v>
      </c>
    </row>
    <row r="28" spans="1:34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22"/>
        <v>0</v>
      </c>
      <c r="N28" s="83">
        <v>5000000</v>
      </c>
      <c r="O28" s="83"/>
      <c r="P28" s="28">
        <f t="shared" si="23"/>
        <v>5000000</v>
      </c>
      <c r="Q28" s="83">
        <v>5000000</v>
      </c>
      <c r="R28" s="83"/>
      <c r="S28" s="28">
        <f t="shared" si="24"/>
        <v>5000000</v>
      </c>
      <c r="T28" s="83">
        <v>5000000</v>
      </c>
      <c r="U28" s="83"/>
      <c r="V28" s="28">
        <f t="shared" si="25"/>
        <v>5000000</v>
      </c>
      <c r="W28" s="83">
        <v>5000000</v>
      </c>
      <c r="X28" s="83"/>
      <c r="Y28" s="28">
        <f t="shared" si="26"/>
        <v>5000000</v>
      </c>
      <c r="Z28" s="83">
        <v>5000000</v>
      </c>
      <c r="AA28" s="83"/>
      <c r="AB28" s="28">
        <f t="shared" si="27"/>
        <v>5000000</v>
      </c>
      <c r="AC28" s="83">
        <v>5000000</v>
      </c>
      <c r="AD28" s="83">
        <v>5000000</v>
      </c>
      <c r="AE28" s="28">
        <f t="shared" si="28"/>
        <v>0</v>
      </c>
      <c r="AF28" s="83">
        <v>5000000</v>
      </c>
      <c r="AG28" s="83">
        <v>5000000</v>
      </c>
      <c r="AH28" s="28">
        <f t="shared" si="29"/>
        <v>0</v>
      </c>
    </row>
    <row r="29" spans="1:34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22"/>
        <v>0</v>
      </c>
      <c r="N29" s="83">
        <v>5000000</v>
      </c>
      <c r="O29" s="83"/>
      <c r="P29" s="28">
        <f t="shared" si="23"/>
        <v>5000000</v>
      </c>
      <c r="Q29" s="83">
        <v>5000000</v>
      </c>
      <c r="R29" s="83"/>
      <c r="S29" s="28">
        <f t="shared" si="24"/>
        <v>5000000</v>
      </c>
      <c r="T29" s="83">
        <v>5000000</v>
      </c>
      <c r="U29" s="83"/>
      <c r="V29" s="28">
        <f t="shared" si="25"/>
        <v>5000000</v>
      </c>
      <c r="W29" s="83">
        <v>5000000</v>
      </c>
      <c r="X29" s="83"/>
      <c r="Y29" s="28">
        <f t="shared" si="26"/>
        <v>5000000</v>
      </c>
      <c r="Z29" s="83">
        <v>5000000</v>
      </c>
      <c r="AA29" s="83"/>
      <c r="AB29" s="28">
        <f t="shared" si="27"/>
        <v>5000000</v>
      </c>
      <c r="AC29" s="83">
        <v>5000000</v>
      </c>
      <c r="AD29" s="83">
        <v>5000000</v>
      </c>
      <c r="AE29" s="28">
        <f t="shared" si="28"/>
        <v>0</v>
      </c>
      <c r="AF29" s="83">
        <v>5000000</v>
      </c>
      <c r="AG29" s="83">
        <v>5000000</v>
      </c>
      <c r="AH29" s="28">
        <f>J29+AF29-AG29</f>
        <v>0</v>
      </c>
    </row>
    <row r="30" spans="1:34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23000</v>
      </c>
      <c r="J30" s="83"/>
      <c r="K30" s="109"/>
      <c r="L30" s="83"/>
      <c r="M30" s="28">
        <f t="shared" si="22"/>
        <v>0</v>
      </c>
      <c r="N30" s="83">
        <v>5000000</v>
      </c>
      <c r="O30" s="83"/>
      <c r="P30" s="28">
        <f t="shared" si="23"/>
        <v>5000000</v>
      </c>
      <c r="Q30" s="83">
        <v>5000000</v>
      </c>
      <c r="R30" s="83"/>
      <c r="S30" s="28">
        <f t="shared" si="24"/>
        <v>5000000</v>
      </c>
      <c r="T30" s="83">
        <v>5000000</v>
      </c>
      <c r="U30" s="83"/>
      <c r="V30" s="28">
        <f t="shared" si="25"/>
        <v>5000000</v>
      </c>
      <c r="W30" s="83">
        <v>5000000</v>
      </c>
      <c r="X30" s="83"/>
      <c r="Y30" s="28">
        <f t="shared" si="26"/>
        <v>5000000</v>
      </c>
      <c r="Z30" s="83">
        <v>5000000</v>
      </c>
      <c r="AA30" s="83"/>
      <c r="AB30" s="28">
        <f t="shared" si="27"/>
        <v>5000000</v>
      </c>
      <c r="AC30" s="83">
        <v>5000000</v>
      </c>
      <c r="AD30" s="83"/>
      <c r="AE30" s="28">
        <f t="shared" si="28"/>
        <v>5000000</v>
      </c>
      <c r="AF30" s="83">
        <v>5000000</v>
      </c>
      <c r="AG30" s="83">
        <v>5000000</v>
      </c>
      <c r="AH30" s="28">
        <f>J30+AF30-AG30</f>
        <v>0</v>
      </c>
    </row>
    <row r="31" spans="1:34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22842.47</v>
      </c>
      <c r="J31" s="83"/>
      <c r="K31" s="109"/>
      <c r="L31" s="83"/>
      <c r="M31" s="28">
        <f t="shared" si="22"/>
        <v>0</v>
      </c>
      <c r="N31" s="83">
        <v>5000000</v>
      </c>
      <c r="O31" s="83"/>
      <c r="P31" s="28">
        <f t="shared" si="23"/>
        <v>5000000</v>
      </c>
      <c r="Q31" s="83">
        <v>5000000</v>
      </c>
      <c r="R31" s="83"/>
      <c r="S31" s="28">
        <f t="shared" si="24"/>
        <v>5000000</v>
      </c>
      <c r="T31" s="83">
        <v>5000000</v>
      </c>
      <c r="U31" s="83"/>
      <c r="V31" s="28">
        <f t="shared" si="25"/>
        <v>5000000</v>
      </c>
      <c r="W31" s="83">
        <v>5000000</v>
      </c>
      <c r="X31" s="83"/>
      <c r="Y31" s="28">
        <f t="shared" si="26"/>
        <v>5000000</v>
      </c>
      <c r="Z31" s="83">
        <v>5000000</v>
      </c>
      <c r="AA31" s="83"/>
      <c r="AB31" s="28">
        <f t="shared" si="27"/>
        <v>5000000</v>
      </c>
      <c r="AC31" s="83">
        <v>5000000</v>
      </c>
      <c r="AD31" s="83"/>
      <c r="AE31" s="28">
        <f t="shared" si="28"/>
        <v>5000000</v>
      </c>
      <c r="AF31" s="83">
        <v>5000000</v>
      </c>
      <c r="AG31" s="83">
        <v>5000000</v>
      </c>
      <c r="AH31" s="28">
        <f t="shared" si="29"/>
        <v>0</v>
      </c>
    </row>
    <row r="32" spans="1:34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28767.119999999999</v>
      </c>
      <c r="J32" s="83"/>
      <c r="K32" s="109"/>
      <c r="L32" s="83"/>
      <c r="M32" s="28">
        <f t="shared" si="22"/>
        <v>0</v>
      </c>
      <c r="N32" s="83">
        <v>5000000</v>
      </c>
      <c r="O32" s="83"/>
      <c r="P32" s="28">
        <f t="shared" si="23"/>
        <v>5000000</v>
      </c>
      <c r="Q32" s="83">
        <v>5000000</v>
      </c>
      <c r="R32" s="83"/>
      <c r="S32" s="28">
        <f t="shared" si="24"/>
        <v>5000000</v>
      </c>
      <c r="T32" s="83">
        <v>5000000</v>
      </c>
      <c r="U32" s="83"/>
      <c r="V32" s="28">
        <f t="shared" si="25"/>
        <v>5000000</v>
      </c>
      <c r="W32" s="83">
        <v>5000000</v>
      </c>
      <c r="X32" s="83"/>
      <c r="Y32" s="28">
        <f t="shared" si="26"/>
        <v>5000000</v>
      </c>
      <c r="Z32" s="83">
        <v>5000000</v>
      </c>
      <c r="AA32" s="83"/>
      <c r="AB32" s="28">
        <f t="shared" si="27"/>
        <v>5000000</v>
      </c>
      <c r="AC32" s="83">
        <v>5000000</v>
      </c>
      <c r="AD32" s="83"/>
      <c r="AE32" s="28">
        <f t="shared" si="28"/>
        <v>5000000</v>
      </c>
      <c r="AF32" s="83">
        <v>5000000</v>
      </c>
      <c r="AG32" s="83"/>
      <c r="AH32" s="28">
        <f t="shared" si="29"/>
        <v>5000000</v>
      </c>
    </row>
    <row r="33" spans="1:34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28575.34</v>
      </c>
      <c r="J33" s="83"/>
      <c r="K33" s="109"/>
      <c r="L33" s="83"/>
      <c r="M33" s="28">
        <f t="shared" si="22"/>
        <v>0</v>
      </c>
      <c r="N33" s="83">
        <v>5000000</v>
      </c>
      <c r="O33" s="83"/>
      <c r="P33" s="28">
        <f t="shared" si="23"/>
        <v>5000000</v>
      </c>
      <c r="Q33" s="83">
        <v>5000000</v>
      </c>
      <c r="R33" s="83"/>
      <c r="S33" s="28">
        <f t="shared" si="24"/>
        <v>5000000</v>
      </c>
      <c r="T33" s="83">
        <v>5000000</v>
      </c>
      <c r="U33" s="83"/>
      <c r="V33" s="28">
        <f t="shared" si="25"/>
        <v>5000000</v>
      </c>
      <c r="W33" s="83">
        <v>5000000</v>
      </c>
      <c r="X33" s="83"/>
      <c r="Y33" s="28">
        <f t="shared" si="26"/>
        <v>5000000</v>
      </c>
      <c r="Z33" s="83">
        <v>5000000</v>
      </c>
      <c r="AA33" s="83"/>
      <c r="AB33" s="28">
        <f t="shared" si="27"/>
        <v>5000000</v>
      </c>
      <c r="AC33" s="83">
        <v>5000000</v>
      </c>
      <c r="AD33" s="83"/>
      <c r="AE33" s="28">
        <f t="shared" si="28"/>
        <v>5000000</v>
      </c>
      <c r="AF33" s="83">
        <v>5000000</v>
      </c>
      <c r="AG33" s="83"/>
      <c r="AH33" s="28">
        <f t="shared" si="29"/>
        <v>5000000</v>
      </c>
    </row>
    <row r="34" spans="1:34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</row>
    <row r="35" spans="1:34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30531.51</v>
      </c>
      <c r="J35" s="83"/>
      <c r="K35" s="109"/>
      <c r="L35" s="83"/>
      <c r="M35" s="28">
        <f t="shared" ref="M35:M36" si="30">J35+K35-L35</f>
        <v>0</v>
      </c>
      <c r="N35" s="83">
        <v>5000000</v>
      </c>
      <c r="O35" s="83"/>
      <c r="P35" s="28">
        <f t="shared" ref="P35:P36" si="31">J35+N35-O35</f>
        <v>5000000</v>
      </c>
      <c r="Q35" s="83">
        <v>5000000</v>
      </c>
      <c r="R35" s="83"/>
      <c r="S35" s="28">
        <f t="shared" ref="S35:S36" si="32">J35+Q35-R35</f>
        <v>5000000</v>
      </c>
      <c r="T35" s="83">
        <v>5000000</v>
      </c>
      <c r="U35" s="83"/>
      <c r="V35" s="28">
        <f t="shared" ref="V35:V36" si="33">J35+T35-U35</f>
        <v>5000000</v>
      </c>
      <c r="W35" s="83">
        <v>5000000</v>
      </c>
      <c r="X35" s="83"/>
      <c r="Y35" s="28">
        <f t="shared" ref="Y35:Y36" si="34">J35+W35-X35</f>
        <v>5000000</v>
      </c>
      <c r="Z35" s="83">
        <v>5000000</v>
      </c>
      <c r="AA35" s="83"/>
      <c r="AB35" s="28">
        <f t="shared" ref="AB35:AB36" si="35">J35+Z35-AA35</f>
        <v>5000000</v>
      </c>
      <c r="AC35" s="83">
        <v>5000000</v>
      </c>
      <c r="AD35" s="83"/>
      <c r="AE35" s="28">
        <f t="shared" ref="AE35:AE36" si="36">J35+AC35-AD35</f>
        <v>5000000</v>
      </c>
      <c r="AF35" s="83">
        <v>5000000</v>
      </c>
      <c r="AG35" s="83"/>
      <c r="AH35" s="28">
        <f t="shared" ref="AH35:AH36" si="37">J35+AF35-AG35</f>
        <v>5000000</v>
      </c>
    </row>
    <row r="36" spans="1:34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30301.37</v>
      </c>
      <c r="J36" s="83"/>
      <c r="K36" s="109"/>
      <c r="L36" s="83"/>
      <c r="M36" s="28">
        <f t="shared" si="30"/>
        <v>0</v>
      </c>
      <c r="N36" s="83">
        <v>5000000</v>
      </c>
      <c r="O36" s="83"/>
      <c r="P36" s="28">
        <f t="shared" si="31"/>
        <v>5000000</v>
      </c>
      <c r="Q36" s="83">
        <v>5000000</v>
      </c>
      <c r="R36" s="83"/>
      <c r="S36" s="28">
        <f t="shared" si="32"/>
        <v>5000000</v>
      </c>
      <c r="T36" s="83">
        <v>5000000</v>
      </c>
      <c r="U36" s="83"/>
      <c r="V36" s="28">
        <f t="shared" si="33"/>
        <v>5000000</v>
      </c>
      <c r="W36" s="83">
        <v>5000000</v>
      </c>
      <c r="X36" s="83"/>
      <c r="Y36" s="28">
        <f t="shared" si="34"/>
        <v>5000000</v>
      </c>
      <c r="Z36" s="83">
        <v>5000000</v>
      </c>
      <c r="AA36" s="83"/>
      <c r="AB36" s="28">
        <f t="shared" si="35"/>
        <v>5000000</v>
      </c>
      <c r="AC36" s="83">
        <v>5000000</v>
      </c>
      <c r="AD36" s="83"/>
      <c r="AE36" s="28">
        <f t="shared" si="36"/>
        <v>5000000</v>
      </c>
      <c r="AF36" s="83">
        <v>5000000</v>
      </c>
      <c r="AG36" s="83"/>
      <c r="AH36" s="28">
        <f t="shared" si="37"/>
        <v>5000000</v>
      </c>
    </row>
    <row r="37" spans="1:34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</row>
    <row r="38" spans="1:34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29342.47</v>
      </c>
      <c r="J38" s="83"/>
      <c r="K38" s="109"/>
      <c r="L38" s="83"/>
      <c r="M38" s="28">
        <f t="shared" ref="M38:M39" si="38">J38+K38-L38</f>
        <v>0</v>
      </c>
      <c r="N38" s="83">
        <v>5000000</v>
      </c>
      <c r="O38" s="83"/>
      <c r="P38" s="28">
        <f t="shared" ref="P38:P39" si="39">J38+N38-O38</f>
        <v>5000000</v>
      </c>
      <c r="Q38" s="83">
        <v>5000000</v>
      </c>
      <c r="R38" s="83"/>
      <c r="S38" s="28">
        <f t="shared" ref="S38:S39" si="40">J38+Q38-R38</f>
        <v>5000000</v>
      </c>
      <c r="T38" s="83">
        <v>5000000</v>
      </c>
      <c r="U38" s="83"/>
      <c r="V38" s="28">
        <f t="shared" ref="V38:V39" si="41">J38+T38-U38</f>
        <v>5000000</v>
      </c>
      <c r="W38" s="83">
        <v>5000000</v>
      </c>
      <c r="X38" s="83"/>
      <c r="Y38" s="28">
        <f t="shared" ref="Y38:Y39" si="42">J38+W38-X38</f>
        <v>5000000</v>
      </c>
      <c r="Z38" s="83">
        <v>5000000</v>
      </c>
      <c r="AA38" s="83"/>
      <c r="AB38" s="28">
        <f t="shared" ref="AB38:AB39" si="43">J38+Z38-AA38</f>
        <v>5000000</v>
      </c>
      <c r="AC38" s="83">
        <v>5000000</v>
      </c>
      <c r="AD38" s="83"/>
      <c r="AE38" s="28">
        <f t="shared" ref="AE38:AE39" si="44">J38+AC38-AD38</f>
        <v>5000000</v>
      </c>
      <c r="AF38" s="83">
        <v>5000000</v>
      </c>
      <c r="AG38" s="83"/>
      <c r="AH38" s="28">
        <f t="shared" ref="AH38:AH39" si="45">J38+AF38-AG38</f>
        <v>5000000</v>
      </c>
    </row>
    <row r="39" spans="1:34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30378.080000000002</v>
      </c>
      <c r="J39" s="83"/>
      <c r="K39" s="109"/>
      <c r="L39" s="83"/>
      <c r="M39" s="28">
        <f t="shared" si="38"/>
        <v>0</v>
      </c>
      <c r="N39" s="83">
        <v>5000000</v>
      </c>
      <c r="O39" s="83"/>
      <c r="P39" s="28">
        <f t="shared" si="39"/>
        <v>5000000</v>
      </c>
      <c r="Q39" s="83">
        <v>5000000</v>
      </c>
      <c r="R39" s="83"/>
      <c r="S39" s="28">
        <f t="shared" si="40"/>
        <v>5000000</v>
      </c>
      <c r="T39" s="83">
        <v>5000000</v>
      </c>
      <c r="U39" s="83"/>
      <c r="V39" s="28">
        <f t="shared" si="41"/>
        <v>5000000</v>
      </c>
      <c r="W39" s="83">
        <v>5000000</v>
      </c>
      <c r="X39" s="83"/>
      <c r="Y39" s="28">
        <f t="shared" si="42"/>
        <v>5000000</v>
      </c>
      <c r="Z39" s="83">
        <v>5000000</v>
      </c>
      <c r="AA39" s="83"/>
      <c r="AB39" s="28">
        <f t="shared" si="43"/>
        <v>5000000</v>
      </c>
      <c r="AC39" s="83">
        <v>5000000</v>
      </c>
      <c r="AD39" s="83"/>
      <c r="AE39" s="28">
        <f t="shared" si="44"/>
        <v>5000000</v>
      </c>
      <c r="AF39" s="83">
        <v>5000000</v>
      </c>
      <c r="AG39" s="83"/>
      <c r="AH39" s="28">
        <f t="shared" si="45"/>
        <v>5000000</v>
      </c>
    </row>
    <row r="40" spans="1:34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</row>
    <row r="41" spans="1:34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46">J41+K41-L41</f>
        <v>0</v>
      </c>
      <c r="N41" s="83">
        <v>5000000</v>
      </c>
      <c r="O41" s="83"/>
      <c r="P41" s="28">
        <f t="shared" ref="P41:P46" si="47">J41+N41-O41</f>
        <v>5000000</v>
      </c>
      <c r="Q41" s="83">
        <v>5000000</v>
      </c>
      <c r="R41" s="83"/>
      <c r="S41" s="28">
        <f t="shared" ref="S41:S46" si="48">J41+Q41-R41</f>
        <v>5000000</v>
      </c>
      <c r="T41" s="83">
        <v>5000000</v>
      </c>
      <c r="U41" s="83"/>
      <c r="V41" s="28">
        <f t="shared" ref="V41:V46" si="49">J41+T41-U41</f>
        <v>5000000</v>
      </c>
      <c r="W41" s="83">
        <v>5000000</v>
      </c>
      <c r="X41" s="83">
        <v>5000000</v>
      </c>
      <c r="Y41" s="28">
        <f t="shared" ref="Y41:Y46" si="50">J41+W41-X41</f>
        <v>0</v>
      </c>
      <c r="Z41" s="83">
        <v>5000000</v>
      </c>
      <c r="AA41" s="83"/>
      <c r="AB41" s="28">
        <f t="shared" ref="AB41:AB46" si="51">J41+Z41-AA41</f>
        <v>5000000</v>
      </c>
      <c r="AC41" s="83">
        <v>5000000</v>
      </c>
      <c r="AD41" s="83">
        <v>5000000</v>
      </c>
      <c r="AE41" s="28">
        <f t="shared" ref="AE41:AE46" si="52">J41+AC41-AD41</f>
        <v>0</v>
      </c>
      <c r="AF41" s="83">
        <v>5000000</v>
      </c>
      <c r="AG41" s="83">
        <v>5000000</v>
      </c>
      <c r="AH41" s="28">
        <f t="shared" ref="AH41:AH44" si="53">J41+AF41-AG41</f>
        <v>0</v>
      </c>
    </row>
    <row r="42" spans="1:34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13854.79</v>
      </c>
      <c r="J42" s="83"/>
      <c r="K42" s="109"/>
      <c r="L42" s="83"/>
      <c r="M42" s="28">
        <f t="shared" si="46"/>
        <v>0</v>
      </c>
      <c r="N42" s="83">
        <v>5000000</v>
      </c>
      <c r="O42" s="83"/>
      <c r="P42" s="28">
        <f t="shared" si="47"/>
        <v>5000000</v>
      </c>
      <c r="Q42" s="83">
        <v>5000000</v>
      </c>
      <c r="R42" s="83"/>
      <c r="S42" s="28">
        <f t="shared" si="48"/>
        <v>5000000</v>
      </c>
      <c r="T42" s="83">
        <v>5000000</v>
      </c>
      <c r="U42" s="83"/>
      <c r="V42" s="28">
        <f t="shared" si="49"/>
        <v>5000000</v>
      </c>
      <c r="W42" s="83">
        <v>5000000</v>
      </c>
      <c r="X42" s="83"/>
      <c r="Y42" s="28">
        <f t="shared" si="50"/>
        <v>5000000</v>
      </c>
      <c r="Z42" s="83">
        <v>5000000</v>
      </c>
      <c r="AA42" s="83"/>
      <c r="AB42" s="28">
        <f t="shared" si="51"/>
        <v>5000000</v>
      </c>
      <c r="AC42" s="83">
        <v>5000000</v>
      </c>
      <c r="AD42" s="83"/>
      <c r="AE42" s="28">
        <f t="shared" si="52"/>
        <v>5000000</v>
      </c>
      <c r="AF42" s="83">
        <v>5000000</v>
      </c>
      <c r="AG42" s="83">
        <v>5000000</v>
      </c>
      <c r="AH42" s="28">
        <f t="shared" si="53"/>
        <v>0</v>
      </c>
    </row>
    <row r="43" spans="1:34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13765.75</v>
      </c>
      <c r="J43" s="83"/>
      <c r="K43" s="109"/>
      <c r="L43" s="83"/>
      <c r="M43" s="28">
        <f t="shared" si="46"/>
        <v>0</v>
      </c>
      <c r="N43" s="83">
        <v>5000000</v>
      </c>
      <c r="O43" s="83"/>
      <c r="P43" s="28">
        <f t="shared" si="47"/>
        <v>5000000</v>
      </c>
      <c r="Q43" s="83">
        <v>5000000</v>
      </c>
      <c r="R43" s="83"/>
      <c r="S43" s="28">
        <f t="shared" si="48"/>
        <v>5000000</v>
      </c>
      <c r="T43" s="83">
        <v>5000000</v>
      </c>
      <c r="U43" s="83"/>
      <c r="V43" s="28">
        <f t="shared" si="49"/>
        <v>5000000</v>
      </c>
      <c r="W43" s="83">
        <v>5000000</v>
      </c>
      <c r="X43" s="83"/>
      <c r="Y43" s="28">
        <f t="shared" si="50"/>
        <v>5000000</v>
      </c>
      <c r="Z43" s="83">
        <v>5000000</v>
      </c>
      <c r="AA43" s="83"/>
      <c r="AB43" s="28">
        <f t="shared" si="51"/>
        <v>5000000</v>
      </c>
      <c r="AC43" s="83">
        <v>5000000</v>
      </c>
      <c r="AD43" s="83"/>
      <c r="AE43" s="28">
        <f t="shared" si="52"/>
        <v>5000000</v>
      </c>
      <c r="AF43" s="83">
        <v>5000000</v>
      </c>
      <c r="AG43" s="83">
        <v>5000000</v>
      </c>
      <c r="AH43" s="28">
        <f t="shared" si="53"/>
        <v>0</v>
      </c>
    </row>
    <row r="44" spans="1:34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30416.44</v>
      </c>
      <c r="J44" s="83"/>
      <c r="K44" s="109"/>
      <c r="L44" s="83"/>
      <c r="M44" s="28">
        <f t="shared" si="46"/>
        <v>0</v>
      </c>
      <c r="N44" s="83">
        <v>5000000</v>
      </c>
      <c r="O44" s="83"/>
      <c r="P44" s="28">
        <f t="shared" si="47"/>
        <v>5000000</v>
      </c>
      <c r="Q44" s="83">
        <v>5000000</v>
      </c>
      <c r="R44" s="83"/>
      <c r="S44" s="28">
        <f t="shared" si="48"/>
        <v>5000000</v>
      </c>
      <c r="T44" s="83">
        <v>5000000</v>
      </c>
      <c r="U44" s="83"/>
      <c r="V44" s="28">
        <f t="shared" si="49"/>
        <v>5000000</v>
      </c>
      <c r="W44" s="83">
        <v>5000000</v>
      </c>
      <c r="X44" s="83"/>
      <c r="Y44" s="28">
        <f t="shared" si="50"/>
        <v>5000000</v>
      </c>
      <c r="Z44" s="83">
        <v>5000000</v>
      </c>
      <c r="AA44" s="83"/>
      <c r="AB44" s="28">
        <f t="shared" si="51"/>
        <v>5000000</v>
      </c>
      <c r="AC44" s="83">
        <v>5000000</v>
      </c>
      <c r="AD44" s="83"/>
      <c r="AE44" s="28">
        <f t="shared" si="52"/>
        <v>5000000</v>
      </c>
      <c r="AF44" s="83">
        <v>5000000</v>
      </c>
      <c r="AG44" s="83"/>
      <c r="AH44" s="28">
        <f t="shared" si="53"/>
        <v>5000000</v>
      </c>
    </row>
    <row r="45" spans="1:34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31835.62</v>
      </c>
      <c r="J45" s="83"/>
      <c r="K45" s="109"/>
      <c r="L45" s="83"/>
      <c r="M45" s="28">
        <f t="shared" si="46"/>
        <v>0</v>
      </c>
      <c r="N45" s="83">
        <v>5000000</v>
      </c>
      <c r="O45" s="83"/>
      <c r="P45" s="28">
        <f t="shared" si="47"/>
        <v>5000000</v>
      </c>
      <c r="Q45" s="83">
        <v>5000000</v>
      </c>
      <c r="R45" s="83"/>
      <c r="S45" s="28">
        <f t="shared" si="48"/>
        <v>5000000</v>
      </c>
      <c r="T45" s="83">
        <v>5000000</v>
      </c>
      <c r="U45" s="83"/>
      <c r="V45" s="28">
        <f t="shared" si="49"/>
        <v>5000000</v>
      </c>
      <c r="W45" s="83">
        <v>5000000</v>
      </c>
      <c r="X45" s="83"/>
      <c r="Y45" s="28">
        <f t="shared" si="50"/>
        <v>5000000</v>
      </c>
      <c r="Z45" s="83">
        <v>5000000</v>
      </c>
      <c r="AA45" s="83"/>
      <c r="AB45" s="28">
        <f t="shared" si="51"/>
        <v>5000000</v>
      </c>
      <c r="AC45" s="83">
        <v>5000000</v>
      </c>
      <c r="AD45" s="83"/>
      <c r="AE45" s="28">
        <f t="shared" si="52"/>
        <v>5000000</v>
      </c>
      <c r="AF45" s="83">
        <v>5000000</v>
      </c>
      <c r="AG45" s="83"/>
      <c r="AH45" s="28">
        <f>J45+AF45-AG45</f>
        <v>5000000</v>
      </c>
    </row>
    <row r="46" spans="1:34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30224.66</v>
      </c>
      <c r="J46" s="83"/>
      <c r="K46" s="109"/>
      <c r="L46" s="83"/>
      <c r="M46" s="28">
        <f t="shared" si="46"/>
        <v>0</v>
      </c>
      <c r="N46" s="83">
        <v>5000000</v>
      </c>
      <c r="O46" s="83"/>
      <c r="P46" s="28">
        <f t="shared" si="47"/>
        <v>5000000</v>
      </c>
      <c r="Q46" s="83">
        <v>5000000</v>
      </c>
      <c r="R46" s="83"/>
      <c r="S46" s="28">
        <f t="shared" si="48"/>
        <v>5000000</v>
      </c>
      <c r="T46" s="83">
        <v>5000000</v>
      </c>
      <c r="U46" s="83"/>
      <c r="V46" s="28">
        <f t="shared" si="49"/>
        <v>5000000</v>
      </c>
      <c r="W46" s="83">
        <v>5000000</v>
      </c>
      <c r="X46" s="83"/>
      <c r="Y46" s="28">
        <f t="shared" si="50"/>
        <v>5000000</v>
      </c>
      <c r="Z46" s="83">
        <v>5000000</v>
      </c>
      <c r="AA46" s="83"/>
      <c r="AB46" s="28">
        <f t="shared" si="51"/>
        <v>5000000</v>
      </c>
      <c r="AC46" s="83">
        <v>5000000</v>
      </c>
      <c r="AD46" s="83"/>
      <c r="AE46" s="28">
        <f t="shared" si="52"/>
        <v>5000000</v>
      </c>
      <c r="AF46" s="83">
        <v>5000000</v>
      </c>
      <c r="AG46" s="83"/>
      <c r="AH46" s="28">
        <f>J46+AF46-AG46</f>
        <v>5000000</v>
      </c>
    </row>
    <row r="47" spans="1:34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  <c r="AC47" s="84"/>
      <c r="AD47" s="83"/>
      <c r="AE47" s="85"/>
      <c r="AF47" s="84"/>
      <c r="AG47" s="83"/>
      <c r="AH47" s="85"/>
    </row>
    <row r="48" spans="1:34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E48" si="54">SUM(I5:I47)</f>
        <v>343835.61999999994</v>
      </c>
      <c r="J48" s="92">
        <f t="shared" si="54"/>
        <v>90000000</v>
      </c>
      <c r="K48" s="92">
        <f t="shared" si="54"/>
        <v>0</v>
      </c>
      <c r="L48" s="92">
        <f t="shared" si="54"/>
        <v>10000000</v>
      </c>
      <c r="M48" s="93">
        <f t="shared" si="54"/>
        <v>80000000</v>
      </c>
      <c r="N48" s="92">
        <f t="shared" si="54"/>
        <v>110000000</v>
      </c>
      <c r="O48" s="92">
        <f t="shared" si="54"/>
        <v>25000000</v>
      </c>
      <c r="P48" s="93">
        <f t="shared" si="54"/>
        <v>155000000</v>
      </c>
      <c r="Q48" s="92">
        <f t="shared" si="54"/>
        <v>90000000</v>
      </c>
      <c r="R48" s="92">
        <f t="shared" si="54"/>
        <v>65000000</v>
      </c>
      <c r="S48" s="93">
        <f t="shared" si="54"/>
        <v>115000000</v>
      </c>
      <c r="T48" s="92">
        <f t="shared" si="54"/>
        <v>90000000</v>
      </c>
      <c r="U48" s="92">
        <f t="shared" si="54"/>
        <v>80000000</v>
      </c>
      <c r="V48" s="93">
        <f t="shared" si="54"/>
        <v>100000000</v>
      </c>
      <c r="W48" s="92">
        <f t="shared" si="54"/>
        <v>90000000</v>
      </c>
      <c r="X48" s="92">
        <f t="shared" si="54"/>
        <v>95000000</v>
      </c>
      <c r="Y48" s="93">
        <f t="shared" si="54"/>
        <v>85000000</v>
      </c>
      <c r="Z48" s="92">
        <f t="shared" si="54"/>
        <v>90000000</v>
      </c>
      <c r="AA48" s="92">
        <f t="shared" si="54"/>
        <v>100000000</v>
      </c>
      <c r="AB48" s="93">
        <f t="shared" si="54"/>
        <v>80000000</v>
      </c>
      <c r="AC48" s="92">
        <f t="shared" si="54"/>
        <v>90000000</v>
      </c>
      <c r="AD48" s="92">
        <f t="shared" si="54"/>
        <v>115000000</v>
      </c>
      <c r="AE48" s="93">
        <f t="shared" si="54"/>
        <v>65000000</v>
      </c>
      <c r="AF48" s="92">
        <f t="shared" ref="AF48:AH48" si="55">SUM(AF5:AF47)</f>
        <v>90000000</v>
      </c>
      <c r="AG48" s="92">
        <f t="shared" si="55"/>
        <v>135000000</v>
      </c>
      <c r="AH48" s="93">
        <f t="shared" si="55"/>
        <v>45000000</v>
      </c>
    </row>
    <row r="49" spans="1:34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  <c r="AC49" s="43"/>
      <c r="AD49" s="43"/>
      <c r="AE49" s="44"/>
      <c r="AF49" s="43"/>
      <c r="AG49" s="43"/>
      <c r="AH49" s="44"/>
    </row>
    <row r="50" spans="1:34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H50" si="56">I48</f>
        <v>343835.61999999994</v>
      </c>
      <c r="J50" s="50">
        <f t="shared" si="56"/>
        <v>90000000</v>
      </c>
      <c r="K50" s="73">
        <f t="shared" si="56"/>
        <v>0</v>
      </c>
      <c r="L50" s="73">
        <f t="shared" si="56"/>
        <v>10000000</v>
      </c>
      <c r="M50" s="51">
        <f t="shared" si="56"/>
        <v>80000000</v>
      </c>
      <c r="N50" s="73">
        <f t="shared" si="56"/>
        <v>110000000</v>
      </c>
      <c r="O50" s="73">
        <f t="shared" si="56"/>
        <v>25000000</v>
      </c>
      <c r="P50" s="51">
        <f t="shared" si="56"/>
        <v>155000000</v>
      </c>
      <c r="Q50" s="73">
        <f t="shared" si="56"/>
        <v>90000000</v>
      </c>
      <c r="R50" s="73">
        <f t="shared" si="56"/>
        <v>65000000</v>
      </c>
      <c r="S50" s="51">
        <f t="shared" si="56"/>
        <v>115000000</v>
      </c>
      <c r="T50" s="73">
        <f t="shared" si="56"/>
        <v>90000000</v>
      </c>
      <c r="U50" s="73">
        <f t="shared" si="56"/>
        <v>80000000</v>
      </c>
      <c r="V50" s="51">
        <f t="shared" si="56"/>
        <v>100000000</v>
      </c>
      <c r="W50" s="73">
        <f t="shared" si="56"/>
        <v>90000000</v>
      </c>
      <c r="X50" s="73">
        <f t="shared" si="56"/>
        <v>95000000</v>
      </c>
      <c r="Y50" s="51">
        <f t="shared" si="56"/>
        <v>85000000</v>
      </c>
      <c r="Z50" s="73">
        <f t="shared" si="56"/>
        <v>90000000</v>
      </c>
      <c r="AA50" s="73">
        <f t="shared" si="56"/>
        <v>100000000</v>
      </c>
      <c r="AB50" s="51">
        <f t="shared" si="56"/>
        <v>80000000</v>
      </c>
      <c r="AC50" s="73">
        <f t="shared" si="56"/>
        <v>90000000</v>
      </c>
      <c r="AD50" s="73">
        <f t="shared" si="56"/>
        <v>115000000</v>
      </c>
      <c r="AE50" s="51">
        <f t="shared" si="56"/>
        <v>65000000</v>
      </c>
      <c r="AF50" s="73">
        <f t="shared" si="56"/>
        <v>90000000</v>
      </c>
      <c r="AG50" s="73">
        <f t="shared" si="56"/>
        <v>135000000</v>
      </c>
      <c r="AH50" s="51">
        <f t="shared" si="56"/>
        <v>45000000</v>
      </c>
    </row>
    <row r="51" spans="1:34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  <c r="AE51" s="37"/>
      <c r="AH51" s="37"/>
    </row>
    <row r="52" spans="1:34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  <c r="AC52" s="33" t="s">
        <v>45</v>
      </c>
      <c r="AD52" s="33" t="s">
        <v>46</v>
      </c>
      <c r="AE52" s="102"/>
      <c r="AF52" s="33" t="s">
        <v>45</v>
      </c>
      <c r="AG52" s="33" t="s">
        <v>46</v>
      </c>
      <c r="AH52" s="102"/>
    </row>
    <row r="53" spans="1:34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  <c r="AC53" s="97" t="s">
        <v>54</v>
      </c>
      <c r="AD53" s="98" t="s">
        <v>55</v>
      </c>
      <c r="AE53" s="103">
        <v>15000000</v>
      </c>
      <c r="AF53" s="97" t="s">
        <v>54</v>
      </c>
      <c r="AG53" s="98" t="s">
        <v>55</v>
      </c>
      <c r="AH53" s="103">
        <v>15000000</v>
      </c>
    </row>
    <row r="54" spans="1:34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  <c r="AC54" s="99" t="s">
        <v>56</v>
      </c>
      <c r="AD54" s="94" t="s">
        <v>57</v>
      </c>
      <c r="AE54" s="104">
        <v>25000000</v>
      </c>
      <c r="AF54" s="99" t="s">
        <v>56</v>
      </c>
      <c r="AG54" s="94" t="s">
        <v>57</v>
      </c>
      <c r="AH54" s="104">
        <v>25000000</v>
      </c>
    </row>
    <row r="55" spans="1:34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  <c r="AC55" s="95" t="s">
        <v>58</v>
      </c>
      <c r="AD55" s="96" t="s">
        <v>59</v>
      </c>
      <c r="AE55" s="105">
        <v>-25000000</v>
      </c>
      <c r="AF55" s="95" t="s">
        <v>58</v>
      </c>
      <c r="AG55" s="96" t="s">
        <v>59</v>
      </c>
      <c r="AH55" s="105">
        <v>-25000000</v>
      </c>
    </row>
    <row r="56" spans="1:34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  <c r="AC56" s="97" t="s">
        <v>60</v>
      </c>
      <c r="AD56" s="98" t="s">
        <v>61</v>
      </c>
      <c r="AE56" s="103">
        <v>5000000</v>
      </c>
      <c r="AF56" s="97" t="s">
        <v>60</v>
      </c>
      <c r="AG56" s="98" t="s">
        <v>61</v>
      </c>
      <c r="AH56" s="103">
        <v>5000000</v>
      </c>
    </row>
    <row r="57" spans="1:34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  <c r="AC57" s="99" t="s">
        <v>62</v>
      </c>
      <c r="AD57" s="94" t="s">
        <v>63</v>
      </c>
      <c r="AE57" s="104">
        <v>5000000</v>
      </c>
      <c r="AF57" s="99" t="s">
        <v>62</v>
      </c>
      <c r="AG57" s="94" t="s">
        <v>63</v>
      </c>
      <c r="AH57" s="104">
        <v>5000000</v>
      </c>
    </row>
    <row r="58" spans="1:34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  <c r="AC58" s="95" t="s">
        <v>64</v>
      </c>
      <c r="AD58" s="96" t="s">
        <v>65</v>
      </c>
      <c r="AE58" s="105">
        <v>-5000000</v>
      </c>
      <c r="AF58" s="95" t="s">
        <v>64</v>
      </c>
      <c r="AG58" s="96" t="s">
        <v>65</v>
      </c>
      <c r="AH58" s="105">
        <v>-10000000</v>
      </c>
    </row>
    <row r="59" spans="1:34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  <c r="AC59" s="99" t="s">
        <v>66</v>
      </c>
      <c r="AD59" s="94" t="s">
        <v>67</v>
      </c>
      <c r="AE59" s="104">
        <v>40000000</v>
      </c>
      <c r="AF59" s="99" t="s">
        <v>66</v>
      </c>
      <c r="AG59" s="94" t="s">
        <v>67</v>
      </c>
      <c r="AH59" s="104">
        <v>40000000</v>
      </c>
    </row>
    <row r="60" spans="1:34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  <c r="AC60" s="99" t="s">
        <v>68</v>
      </c>
      <c r="AD60" s="94" t="s">
        <v>69</v>
      </c>
      <c r="AE60" s="104">
        <v>25000000</v>
      </c>
      <c r="AF60" s="99" t="s">
        <v>68</v>
      </c>
      <c r="AG60" s="94" t="s">
        <v>69</v>
      </c>
      <c r="AH60" s="104">
        <v>25000000</v>
      </c>
    </row>
    <row r="61" spans="1:34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  <c r="AC61" s="99" t="s">
        <v>70</v>
      </c>
      <c r="AD61" s="94" t="s">
        <v>71</v>
      </c>
      <c r="AE61" s="104">
        <v>-45000000</v>
      </c>
      <c r="AF61" s="99" t="s">
        <v>70</v>
      </c>
      <c r="AG61" s="94" t="s">
        <v>71</v>
      </c>
      <c r="AH61" s="104">
        <v>-55000000</v>
      </c>
    </row>
    <row r="62" spans="1:34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  <c r="AC62" s="97" t="s">
        <v>72</v>
      </c>
      <c r="AD62" s="98" t="s">
        <v>73</v>
      </c>
      <c r="AE62" s="103">
        <v>0</v>
      </c>
      <c r="AF62" s="97" t="s">
        <v>72</v>
      </c>
      <c r="AG62" s="98" t="s">
        <v>73</v>
      </c>
      <c r="AH62" s="103">
        <v>0</v>
      </c>
    </row>
    <row r="63" spans="1:34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  <c r="AC63" s="99" t="s">
        <v>74</v>
      </c>
      <c r="AD63" s="94" t="s">
        <v>75</v>
      </c>
      <c r="AE63" s="104">
        <v>0</v>
      </c>
      <c r="AF63" s="99" t="s">
        <v>74</v>
      </c>
      <c r="AG63" s="94" t="s">
        <v>75</v>
      </c>
      <c r="AH63" s="104">
        <v>0</v>
      </c>
    </row>
    <row r="64" spans="1:34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  <c r="AC64" s="95" t="s">
        <v>76</v>
      </c>
      <c r="AD64" s="96" t="s">
        <v>77</v>
      </c>
      <c r="AE64" s="105">
        <v>0</v>
      </c>
      <c r="AF64" s="95" t="s">
        <v>76</v>
      </c>
      <c r="AG64" s="96" t="s">
        <v>77</v>
      </c>
      <c r="AH64" s="105">
        <v>0</v>
      </c>
    </row>
    <row r="65" spans="2:34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  <c r="AC65" s="99" t="s">
        <v>78</v>
      </c>
      <c r="AD65" s="94" t="s">
        <v>79</v>
      </c>
      <c r="AE65" s="104">
        <v>30000000</v>
      </c>
      <c r="AF65" s="99" t="s">
        <v>78</v>
      </c>
      <c r="AG65" s="94" t="s">
        <v>79</v>
      </c>
      <c r="AH65" s="104">
        <v>30000000</v>
      </c>
    </row>
    <row r="66" spans="2:34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  <c r="AC66" s="99" t="s">
        <v>80</v>
      </c>
      <c r="AD66" s="94" t="s">
        <v>81</v>
      </c>
      <c r="AE66" s="104">
        <v>35000000</v>
      </c>
      <c r="AF66" s="99" t="s">
        <v>80</v>
      </c>
      <c r="AG66" s="94" t="s">
        <v>81</v>
      </c>
      <c r="AH66" s="104">
        <v>35000000</v>
      </c>
    </row>
    <row r="67" spans="2:34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  <c r="AC67" s="95" t="s">
        <v>82</v>
      </c>
      <c r="AD67" s="96" t="s">
        <v>83</v>
      </c>
      <c r="AE67" s="105">
        <v>-40000000</v>
      </c>
      <c r="AF67" s="95" t="s">
        <v>82</v>
      </c>
      <c r="AG67" s="96" t="s">
        <v>83</v>
      </c>
      <c r="AH67" s="105">
        <v>-45000000</v>
      </c>
    </row>
    <row r="68" spans="2:34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  <c r="AD68" s="108" t="s">
        <v>124</v>
      </c>
      <c r="AE68" s="106">
        <f>SUM(AE53:AE67)</f>
        <v>65000000</v>
      </c>
      <c r="AG68" s="108" t="s">
        <v>126</v>
      </c>
      <c r="AH68" s="106">
        <f>SUM(AH53:AH67)</f>
        <v>45000000</v>
      </c>
    </row>
    <row r="69" spans="2:34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2:34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2:34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2:34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  <c r="AC72" s="7"/>
      <c r="AD72" s="7"/>
      <c r="AE72" s="37"/>
      <c r="AF72" s="7"/>
      <c r="AG72" s="7"/>
      <c r="AH72" s="37"/>
    </row>
    <row r="73" spans="2:34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2:34" x14ac:dyDescent="0.25">
      <c r="B74" s="62" t="s">
        <v>22</v>
      </c>
      <c r="C74" s="63"/>
      <c r="D74" s="34"/>
      <c r="E74" s="64">
        <v>20000000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  <c r="AF74" s="7"/>
      <c r="AG74" s="7"/>
      <c r="AH74" s="37"/>
    </row>
    <row r="75" spans="2:34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</row>
    <row r="76" spans="2:34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</row>
    <row r="77" spans="2:34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2:34" x14ac:dyDescent="0.25">
      <c r="B78" s="62" t="s">
        <v>26</v>
      </c>
      <c r="C78" s="63"/>
      <c r="D78" s="34"/>
      <c r="E78" s="64">
        <v>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2:34" x14ac:dyDescent="0.25">
      <c r="B79" s="62" t="s">
        <v>43</v>
      </c>
      <c r="C79" s="63"/>
      <c r="D79" s="34"/>
      <c r="E79" s="64">
        <v>3677000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2:34" x14ac:dyDescent="0.25">
      <c r="B80" s="62" t="s">
        <v>27</v>
      </c>
      <c r="C80" s="63"/>
      <c r="D80" s="34"/>
      <c r="E80" s="64">
        <v>5212567.5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</row>
    <row r="81" spans="2:34" x14ac:dyDescent="0.25">
      <c r="B81" s="62" t="s">
        <v>36</v>
      </c>
      <c r="C81" s="63"/>
      <c r="D81" s="34"/>
      <c r="E81" s="64">
        <v>1299715.2999999998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2:34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</row>
    <row r="83" spans="2:34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</row>
    <row r="84" spans="2:34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</row>
    <row r="85" spans="2:34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</row>
    <row r="86" spans="2:34" ht="15.75" thickBot="1" x14ac:dyDescent="0.3">
      <c r="B86" s="62"/>
      <c r="C86" s="63"/>
      <c r="D86" s="34"/>
      <c r="E86" s="66">
        <f>SUM(E74:E84)</f>
        <v>30189282.800000001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2:34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2:34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2:34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  <c r="AF89" s="7"/>
      <c r="AG89" s="7"/>
      <c r="AH89" s="37"/>
    </row>
    <row r="90" spans="2:34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2:34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</row>
    <row r="92" spans="2:34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</row>
    <row r="93" spans="2:34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</row>
    <row r="94" spans="2:34" x14ac:dyDescent="0.25">
      <c r="B94" s="62" t="s">
        <v>29</v>
      </c>
      <c r="C94" s="63"/>
      <c r="D94" s="34"/>
      <c r="E94" s="64">
        <v>30189282.800000001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2:34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2:34" ht="15.75" thickBot="1" x14ac:dyDescent="0.3">
      <c r="B96" s="67" t="s">
        <v>35</v>
      </c>
      <c r="C96" s="68"/>
      <c r="D96" s="69"/>
      <c r="E96" s="110">
        <f>E86-E91-E92-E93-E89-E90-E94</f>
        <v>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2:34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</row>
    <row r="98" spans="2:34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2:34" x14ac:dyDescent="0.25">
      <c r="B99" s="68"/>
      <c r="C99" s="68"/>
      <c r="D99" s="69"/>
      <c r="E99" s="69"/>
      <c r="F99" s="72"/>
      <c r="G99" s="34"/>
      <c r="H99" s="36"/>
    </row>
    <row r="100" spans="2:34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K1:BR1"/>
  <sheetViews>
    <sheetView zoomScale="76" zoomScaleNormal="76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16384" width="9.140625" style="7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2022</vt:lpstr>
      <vt:lpstr>Investments Aug 2022</vt:lpstr>
      <vt:lpstr>Investments Sep 2022</vt:lpstr>
      <vt:lpstr>Investments Oct 2022</vt:lpstr>
      <vt:lpstr>Investments Nov 2022</vt:lpstr>
      <vt:lpstr>Investments Dec 2022</vt:lpstr>
      <vt:lpstr>Investments Jan 2023</vt:lpstr>
      <vt:lpstr>Investments Feb 2023</vt:lpstr>
      <vt:lpstr>Investments Mar 2023</vt:lpstr>
      <vt:lpstr>Investments Apr 2023</vt:lpstr>
      <vt:lpstr>Investments May 2023</vt:lpstr>
      <vt:lpstr>Investments Jun 2023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2023-03-03T09:00:29Z</dcterms:modified>
</cp:coreProperties>
</file>