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4. External Loans/"/>
    </mc:Choice>
  </mc:AlternateContent>
  <xr:revisionPtr revIDLastSave="3" documentId="8_{D3CB3B15-99DA-4E1A-948A-68BF5F40E6A6}" xr6:coauthVersionLast="45" xr6:coauthVersionMax="45" xr10:uidLastSave="{E1B2B02B-C94A-4119-96D3-E258E18FA895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1" i="2"/>
  <c r="H30" i="2"/>
  <c r="H29" i="2"/>
  <c r="H28" i="2"/>
  <c r="H27" i="2"/>
  <c r="G34" i="2"/>
  <c r="I34" i="2" s="1"/>
  <c r="I20" i="2"/>
  <c r="G31" i="2"/>
  <c r="I31" i="2" s="1"/>
  <c r="G30" i="2"/>
  <c r="I30" i="2" s="1"/>
  <c r="G29" i="2"/>
  <c r="I29" i="2" s="1"/>
  <c r="I15" i="2"/>
  <c r="G27" i="2"/>
  <c r="I27" i="2" s="1"/>
  <c r="I16" i="2" l="1"/>
  <c r="G33" i="2"/>
  <c r="I33" i="2" s="1"/>
  <c r="I21" i="2"/>
  <c r="G28" i="2"/>
  <c r="I28" i="2" s="1"/>
  <c r="I17" i="2"/>
  <c r="I14" i="2"/>
  <c r="I18" i="2"/>
  <c r="H25" i="2"/>
  <c r="H12" i="2"/>
  <c r="G12" i="2"/>
  <c r="F12" i="2"/>
  <c r="E12" i="2"/>
  <c r="D12" i="2"/>
  <c r="C12" i="2"/>
  <c r="I12" i="2" l="1"/>
  <c r="G25" i="2"/>
  <c r="I25" i="2" s="1"/>
  <c r="E12" i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<sst xmlns="http://schemas.openxmlformats.org/spreadsheetml/2006/main" count="78" uniqueCount="29">
  <si>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</si>
  <si>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</si>
  <si>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</si>
  <si>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</si>
  <si>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</si>
  <si>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</si>
  <si>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</si>
  <si>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</si>
  <si>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</si>
  <si>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</si>
  <si>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</si>
  <si>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</si>
  <si>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</si>
  <si>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</si>
  <si>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</si>
  <si>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</si>
  <si>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</si>
  <si>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</si>
  <si>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</si>
  <si>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</si>
  <si>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</si>
  <si>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</si>
  <si>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</si>
  <si>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</si>
  <si>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</si>
  <si>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31/03/2020</t>
  </si>
  <si>
    <t>Balance 01/07/2019</t>
  </si>
  <si>
    <t>Balance 01/01/2021</t>
  </si>
  <si>
    <t>Balance 31/01/2021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</si>
</sst>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9" t="s">
        <v>9</v>
      </c>
      <c r="C3" s="29"/>
      <c r="D3" s="29"/>
      <c r="E3" s="4" t="s">
        <v>10</v>
      </c>
    </row>
    <row r="5" spans="1:9" x14ac:dyDescent="0.2">
      <c r="A5" t="s">
        <v>8</v>
      </c>
    </row>
    <row r="6" spans="1:9" ht="13.5" thickBot="1" x14ac:dyDescent="0.25">
      <c r="C6" s="30">
        <v>44197</v>
      </c>
      <c r="D6" s="31"/>
      <c r="E6" s="32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198218869.09999999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198218869.09999999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13152868.949999999</v>
      </c>
      <c r="C14" s="7">
        <v>0</v>
      </c>
      <c r="D14" s="7">
        <v>0</v>
      </c>
      <c r="E14" s="7">
        <v>0</v>
      </c>
      <c r="F14" s="5">
        <f t="shared" ref="F14:F16" si="1">B14+C14-D14</f>
        <v>13152868.949999999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20945555.630000003</v>
      </c>
      <c r="C15" s="7">
        <v>0</v>
      </c>
      <c r="D15" s="7">
        <v>0</v>
      </c>
      <c r="E15" s="7">
        <v>0</v>
      </c>
      <c r="F15" s="5">
        <f t="shared" si="1"/>
        <v>20945555.630000003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36755137.599999994</v>
      </c>
      <c r="C16" s="7">
        <v>0</v>
      </c>
      <c r="D16" s="7">
        <v>0</v>
      </c>
      <c r="E16" s="7">
        <v>0</v>
      </c>
      <c r="F16" s="5">
        <f t="shared" si="1"/>
        <v>36755137.599999994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37314495.969999999</v>
      </c>
      <c r="C17" s="7">
        <v>0</v>
      </c>
      <c r="D17" s="7">
        <v>0</v>
      </c>
      <c r="E17" s="7">
        <v>0</v>
      </c>
      <c r="F17" s="5">
        <f>B17+C17-D17</f>
        <v>37314495.969999999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39883728.309999987</v>
      </c>
      <c r="C18" s="7">
        <v>0</v>
      </c>
      <c r="D18" s="7">
        <v>0</v>
      </c>
      <c r="E18" s="7">
        <v>0</v>
      </c>
      <c r="F18" s="5">
        <f>B18+C18-D18</f>
        <v>39883728.309999987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35534551.640000008</v>
      </c>
      <c r="C20" s="7">
        <v>0</v>
      </c>
      <c r="D20" s="7">
        <v>0</v>
      </c>
      <c r="E20" s="7">
        <v>0</v>
      </c>
      <c r="F20" s="5">
        <f>B20+C20-D20</f>
        <v>35534551.640000008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14632531.000000002</v>
      </c>
      <c r="C21" s="7">
        <v>0</v>
      </c>
      <c r="D21" s="7">
        <v>0</v>
      </c>
      <c r="E21" s="7">
        <v>0</v>
      </c>
      <c r="F21" s="5">
        <f>B21+C21-D21</f>
        <v>14632531.000000002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D14" sqref="D14:E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29" t="s">
        <v>9</v>
      </c>
      <c r="C3" s="29"/>
      <c r="D3" s="29"/>
      <c r="E3" s="33" t="s">
        <v>10</v>
      </c>
      <c r="F3" s="33"/>
      <c r="G3" s="33"/>
      <c r="H3" s="33"/>
    </row>
    <row r="5" spans="1:12" x14ac:dyDescent="0.2">
      <c r="A5" t="s">
        <v>8</v>
      </c>
    </row>
    <row r="6" spans="1:12" ht="13.5" thickBot="1" x14ac:dyDescent="0.25">
      <c r="C6" s="30">
        <v>44075</v>
      </c>
      <c r="D6" s="31"/>
      <c r="E6" s="32"/>
      <c r="F6" s="30">
        <v>44256</v>
      </c>
      <c r="G6" s="31"/>
      <c r="H6" s="32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203881135.71000001</v>
      </c>
      <c r="C12" s="8">
        <f t="shared" ref="C12:H12" si="0">SUM(C13:C22)</f>
        <v>0</v>
      </c>
      <c r="D12" s="8">
        <f t="shared" si="0"/>
        <v>5662267.1200000001</v>
      </c>
      <c r="E12" s="8">
        <f t="shared" si="0"/>
        <v>12526283.65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>B12-D12-G12</f>
        <v>198218868.59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13640424.18</v>
      </c>
      <c r="C14" s="7">
        <v>0</v>
      </c>
      <c r="D14" s="7">
        <v>487555.09</v>
      </c>
      <c r="E14" s="7">
        <v>461625.59</v>
      </c>
      <c r="F14" s="7">
        <v>0</v>
      </c>
      <c r="G14" s="7">
        <v>0</v>
      </c>
      <c r="H14" s="7">
        <v>0</v>
      </c>
      <c r="I14" s="5">
        <f>B14+C14-D14+F14-G14</f>
        <v>13152869.09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21525424.18</v>
      </c>
      <c r="C15" s="7">
        <v>0</v>
      </c>
      <c r="D15" s="7">
        <v>579868.4</v>
      </c>
      <c r="E15" s="7">
        <v>1303697.6399999999</v>
      </c>
      <c r="F15" s="7">
        <v>0</v>
      </c>
      <c r="G15" s="7">
        <v>0</v>
      </c>
      <c r="H15" s="7">
        <v>0</v>
      </c>
      <c r="I15" s="5">
        <f t="shared" ref="I15:I18" si="1">B15+C15-D15+F15-G15</f>
        <v>20945555.780000001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37816865.889999993</v>
      </c>
      <c r="C16" s="7">
        <v>0</v>
      </c>
      <c r="D16" s="7">
        <v>1061728.47</v>
      </c>
      <c r="E16" s="7">
        <v>2147436.4300000002</v>
      </c>
      <c r="F16" s="7">
        <v>0</v>
      </c>
      <c r="G16" s="7">
        <v>0</v>
      </c>
      <c r="H16" s="7">
        <v>0</v>
      </c>
      <c r="I16" s="5">
        <f t="shared" si="1"/>
        <v>36755137.419999994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38381510.350000001</v>
      </c>
      <c r="C17" s="7">
        <v>0</v>
      </c>
      <c r="D17" s="7">
        <v>1067014.75</v>
      </c>
      <c r="E17" s="7">
        <v>2212983.25</v>
      </c>
      <c r="F17" s="7">
        <v>0</v>
      </c>
      <c r="G17" s="7">
        <v>0</v>
      </c>
      <c r="H17" s="7">
        <v>0</v>
      </c>
      <c r="I17" s="5">
        <f t="shared" si="1"/>
        <v>37314495.600000001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40983374.019999988</v>
      </c>
      <c r="C18" s="7">
        <v>0</v>
      </c>
      <c r="D18" s="7">
        <v>1099646.07</v>
      </c>
      <c r="E18" s="7">
        <v>3494506.39</v>
      </c>
      <c r="F18" s="7">
        <v>0</v>
      </c>
      <c r="G18" s="7">
        <v>0</v>
      </c>
      <c r="H18" s="7">
        <v>0</v>
      </c>
      <c r="I18" s="5">
        <f t="shared" si="1"/>
        <v>39883727.949999988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35947061.730000004</v>
      </c>
      <c r="C20" s="7">
        <v>0</v>
      </c>
      <c r="D20" s="7">
        <v>412510.43</v>
      </c>
      <c r="E20" s="7">
        <v>2060183.23</v>
      </c>
      <c r="F20" s="7">
        <v>0</v>
      </c>
      <c r="G20" s="7">
        <v>0</v>
      </c>
      <c r="H20" s="7">
        <v>0</v>
      </c>
      <c r="I20" s="5">
        <f t="shared" ref="I20:I21" si="2">B20+C20-D20+F20-G20</f>
        <v>35534551.300000004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15586475.360000001</v>
      </c>
      <c r="C21" s="7">
        <v>0</v>
      </c>
      <c r="D21" s="7">
        <v>953943.91</v>
      </c>
      <c r="E21" s="7">
        <v>845851.12</v>
      </c>
      <c r="F21" s="7">
        <v>0</v>
      </c>
      <c r="G21" s="7">
        <v>0</v>
      </c>
      <c r="H21" s="7">
        <v>0</v>
      </c>
      <c r="I21" s="5">
        <f t="shared" si="2"/>
        <v>14632531.450000001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8">
        <v>203881135.71000001</v>
      </c>
      <c r="C25" s="8"/>
      <c r="D25" s="8"/>
      <c r="E25" s="8"/>
      <c r="F25" s="8"/>
      <c r="G25" s="8">
        <f t="shared" ref="G25:H25" si="3">SUM(G26:G35)</f>
        <v>5662267.1200000001</v>
      </c>
      <c r="H25" s="8">
        <f t="shared" si="3"/>
        <v>12526283.65</v>
      </c>
      <c r="I25" s="8">
        <f>B25-G25</f>
        <v>198218868.59</v>
      </c>
    </row>
    <row r="26" spans="1:12" x14ac:dyDescent="0.2">
      <c r="A26" s="16" t="s">
        <v>15</v>
      </c>
      <c r="B26" s="2"/>
      <c r="C26" s="7"/>
      <c r="D26" s="7"/>
      <c r="E26" s="7"/>
      <c r="F26" s="5"/>
      <c r="G26" s="7"/>
      <c r="H26" s="7"/>
      <c r="I26" s="5"/>
    </row>
    <row r="27" spans="1:12" x14ac:dyDescent="0.2">
      <c r="A27" s="16" t="s">
        <v>16</v>
      </c>
      <c r="B27" s="6">
        <v>13640424.18</v>
      </c>
      <c r="C27" s="7"/>
      <c r="D27" s="7"/>
      <c r="E27" s="7"/>
      <c r="F27" s="5"/>
      <c r="G27" s="7">
        <f t="shared" ref="G27:H31" si="4">D14+G14</f>
        <v>487555.09</v>
      </c>
      <c r="H27" s="7">
        <f t="shared" si="4"/>
        <v>461625.59</v>
      </c>
      <c r="I27" s="5">
        <f>G27</f>
        <v>487555.09</v>
      </c>
    </row>
    <row r="28" spans="1:12" x14ac:dyDescent="0.2">
      <c r="A28" s="16" t="s">
        <v>17</v>
      </c>
      <c r="B28" s="6">
        <v>21525424.18</v>
      </c>
      <c r="C28" s="7"/>
      <c r="D28" s="7"/>
      <c r="E28" s="7"/>
      <c r="F28" s="5"/>
      <c r="G28" s="7">
        <f t="shared" si="4"/>
        <v>579868.4</v>
      </c>
      <c r="H28" s="7">
        <f t="shared" si="4"/>
        <v>1303697.6399999999</v>
      </c>
      <c r="I28" s="5">
        <f t="shared" ref="I28:I31" si="5">G28</f>
        <v>579868.4</v>
      </c>
    </row>
    <row r="29" spans="1:12" x14ac:dyDescent="0.2">
      <c r="A29" s="16" t="s">
        <v>18</v>
      </c>
      <c r="B29" s="7">
        <v>37816865.889999993</v>
      </c>
      <c r="C29" s="7"/>
      <c r="D29" s="7"/>
      <c r="E29" s="7"/>
      <c r="F29" s="5"/>
      <c r="G29" s="7">
        <f t="shared" si="4"/>
        <v>1061728.47</v>
      </c>
      <c r="H29" s="7">
        <f t="shared" si="4"/>
        <v>2147436.4300000002</v>
      </c>
      <c r="I29" s="5">
        <f t="shared" si="5"/>
        <v>1061728.47</v>
      </c>
    </row>
    <row r="30" spans="1:12" x14ac:dyDescent="0.2">
      <c r="A30" s="16" t="s">
        <v>21</v>
      </c>
      <c r="B30" s="7">
        <v>38381510.350000001</v>
      </c>
      <c r="C30" s="7"/>
      <c r="D30" s="7"/>
      <c r="E30" s="7"/>
      <c r="F30" s="5"/>
      <c r="G30" s="7">
        <f t="shared" si="4"/>
        <v>1067014.75</v>
      </c>
      <c r="H30" s="7">
        <f t="shared" si="4"/>
        <v>2212983.25</v>
      </c>
      <c r="I30" s="5">
        <f t="shared" si="5"/>
        <v>1067014.75</v>
      </c>
    </row>
    <row r="31" spans="1:12" x14ac:dyDescent="0.2">
      <c r="A31" s="16" t="s">
        <v>22</v>
      </c>
      <c r="B31" s="7">
        <v>40983374.019999988</v>
      </c>
      <c r="C31" s="7"/>
      <c r="D31" s="7"/>
      <c r="E31" s="7"/>
      <c r="F31" s="5"/>
      <c r="G31" s="7">
        <f t="shared" si="4"/>
        <v>1099646.07</v>
      </c>
      <c r="H31" s="7">
        <f t="shared" si="4"/>
        <v>3494506.39</v>
      </c>
      <c r="I31" s="5">
        <f t="shared" si="5"/>
        <v>1099646.07</v>
      </c>
    </row>
    <row r="32" spans="1:12" x14ac:dyDescent="0.2">
      <c r="A32" s="16"/>
      <c r="B32" s="6"/>
      <c r="C32" s="7"/>
      <c r="D32" s="7"/>
      <c r="E32" s="7"/>
      <c r="F32" s="5"/>
      <c r="G32" s="7"/>
      <c r="H32" s="7"/>
      <c r="I32" s="5"/>
    </row>
    <row r="33" spans="1:9" x14ac:dyDescent="0.2">
      <c r="A33" s="16" t="s">
        <v>23</v>
      </c>
      <c r="B33" s="5">
        <v>35947061.730000004</v>
      </c>
      <c r="C33" s="7"/>
      <c r="D33" s="7"/>
      <c r="E33" s="7"/>
      <c r="F33" s="5"/>
      <c r="G33" s="7">
        <f>D20+G20</f>
        <v>412510.43</v>
      </c>
      <c r="H33" s="7">
        <f>E20+H20</f>
        <v>2060183.23</v>
      </c>
      <c r="I33" s="5">
        <f t="shared" ref="I33:I34" si="6">G33</f>
        <v>412510.43</v>
      </c>
    </row>
    <row r="34" spans="1:9" x14ac:dyDescent="0.2">
      <c r="A34" s="16" t="s">
        <v>24</v>
      </c>
      <c r="B34" s="5">
        <v>15586475.360000001</v>
      </c>
      <c r="C34" s="7"/>
      <c r="D34" s="7"/>
      <c r="E34" s="7"/>
      <c r="F34" s="5"/>
      <c r="G34" s="7">
        <f>D21+G21</f>
        <v>953943.91</v>
      </c>
      <c r="H34" s="7">
        <f>E21+H21</f>
        <v>845851.12</v>
      </c>
      <c r="I34" s="5">
        <f t="shared" si="6"/>
        <v>953943.91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2021-02-02T07:52:06Z</dcterms:modified>
</cp:coreProperties>
</file>