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4. External Loans/"/>
    </mc:Choice>
  </mc:AlternateContent>
  <xr:revisionPtr revIDLastSave="21" documentId="8_{D70E9358-3104-405B-822D-61C19FB2B10D}" xr6:coauthVersionLast="47" xr6:coauthVersionMax="47" xr10:uidLastSave="{78947096-231A-4836-A053-6E85C8DE6865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I34" i="2"/>
  <c r="H34" i="2"/>
  <c r="I33" i="2"/>
  <c r="H33" i="2"/>
  <c r="I31" i="2"/>
  <c r="H31" i="2"/>
  <c r="I30" i="2"/>
  <c r="H30" i="2"/>
  <c r="I29" i="2"/>
  <c r="H29" i="2"/>
  <c r="I28" i="2"/>
  <c r="H28" i="2"/>
  <c r="I27" i="2"/>
  <c r="H27" i="2"/>
  <c r="G14" i="2" l="1"/>
  <c r="H14" i="2"/>
  <c r="H15" i="2"/>
  <c r="G16" i="2"/>
  <c r="H16" i="2"/>
  <c r="G17" i="2"/>
  <c r="H17" i="2"/>
  <c r="G18" i="2"/>
  <c r="H18" i="2"/>
  <c r="G20" i="2"/>
  <c r="H20" i="2"/>
  <c r="G21" i="2"/>
  <c r="H21" i="2"/>
  <c r="E27" i="2"/>
  <c r="E28" i="2"/>
  <c r="G15" i="2"/>
  <c r="I21" i="2" l="1"/>
  <c r="I16" i="2"/>
  <c r="C25" i="2"/>
  <c r="E25" i="2" s="1"/>
  <c r="D25" i="2"/>
  <c r="I14" i="2"/>
  <c r="I15" i="2"/>
  <c r="E29" i="2"/>
  <c r="E30" i="2"/>
  <c r="I17" i="2"/>
  <c r="E31" i="2"/>
  <c r="I18" i="2"/>
  <c r="E33" i="2"/>
  <c r="I20" i="2"/>
  <c r="E34" i="2"/>
  <c r="H12" i="2" l="1"/>
  <c r="F12" i="2"/>
  <c r="E12" i="2"/>
  <c r="D12" i="2"/>
  <c r="C12" i="2"/>
  <c r="E10" i="1" l="1"/>
  <c r="D10" i="1"/>
  <c r="C10" i="1"/>
  <c r="F10" i="1" l="1"/>
  <c r="F16" i="1"/>
  <c r="F18" i="1"/>
  <c r="F15" i="1"/>
  <c r="F14" i="1"/>
  <c r="F13" i="1"/>
  <c r="F12" i="1"/>
  <c r="F19" i="1"/>
  <c r="G12" i="2"/>
  <c r="I12" i="2" s="1"/>
</calcChain>
</file>

<file path=xl/sharedStrings.xml><?xml version="1.0" encoding="utf-8"?>
<sst xmlns="http://schemas.openxmlformats.org/spreadsheetml/2006/main" count="77" uniqueCount="30">
  <si>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</si>
  <si>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</si>
  <si>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</si>
  <si>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</si>
  <si>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</si>
  <si>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</si>
  <si>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</si>
  <si>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</si>
  <si>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</si>
  <si>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</si>
  <si>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</si>
  <si>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</si>
  <si>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</si>
  <si>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</si>
  <si>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</si>
  <si>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</si>
  <si>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</si>
  <si>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</si>
  <si>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</si>
  <si>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</si>
  <si>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</si>
  <si>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</si>
  <si>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</si>
  <si>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</si>
  <si>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</si>
  <si>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30/09/2022</t>
  </si>
  <si>
    <t>Balance 01/07/2022</t>
  </si>
  <si>
    <t>Balance 01/06/2023</t>
  </si>
  <si>
    <t>Balance 30/06/2023</t>
  </si>
  <si>
    <t>ABSA:   @ 12.38%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</si>
</sst>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45078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6"/>
      <c r="B9" s="2"/>
      <c r="C9" s="2"/>
      <c r="D9" s="2"/>
      <c r="E9" s="2"/>
      <c r="F9" s="2"/>
      <c r="G9" s="2"/>
      <c r="H9" s="2"/>
      <c r="I9" s="17"/>
    </row>
    <row r="10" spans="1:9" x14ac:dyDescent="0.2">
      <c r="A10" s="18" t="s">
        <v>14</v>
      </c>
      <c r="B10" s="8">
        <v>164603202.89000002</v>
      </c>
      <c r="C10" s="8">
        <f t="shared" ref="C10:E10" si="0">SUM(C11:C21)</f>
        <v>110000000</v>
      </c>
      <c r="D10" s="8">
        <f t="shared" si="0"/>
        <v>0</v>
      </c>
      <c r="E10" s="8">
        <f t="shared" si="0"/>
        <v>0</v>
      </c>
      <c r="F10" s="8">
        <f>B10+C10-D10</f>
        <v>274603202.88999999</v>
      </c>
      <c r="G10" s="2"/>
      <c r="H10" s="2"/>
      <c r="I10" s="17"/>
    </row>
    <row r="11" spans="1:9" x14ac:dyDescent="0.2">
      <c r="A11" s="16" t="s">
        <v>15</v>
      </c>
      <c r="B11" s="2"/>
      <c r="C11" s="7"/>
      <c r="D11" s="7"/>
      <c r="E11" s="7"/>
      <c r="F11" s="5"/>
      <c r="G11" s="2"/>
      <c r="H11" s="2"/>
      <c r="I11" s="17"/>
    </row>
    <row r="12" spans="1:9" x14ac:dyDescent="0.2">
      <c r="A12" s="16" t="s">
        <v>16</v>
      </c>
      <c r="B12" s="6">
        <v>10448922.449999999</v>
      </c>
      <c r="C12" s="7">
        <v>0</v>
      </c>
      <c r="D12" s="7">
        <v>0</v>
      </c>
      <c r="E12" s="7">
        <v>0</v>
      </c>
      <c r="F12" s="5">
        <f t="shared" ref="F12:F14" si="1">B12+C12-D12</f>
        <v>10448922.449999999</v>
      </c>
      <c r="G12" s="10">
        <v>6.75</v>
      </c>
      <c r="H12" s="2"/>
      <c r="I12" s="17"/>
    </row>
    <row r="13" spans="1:9" x14ac:dyDescent="0.2">
      <c r="A13" s="16" t="s">
        <v>17</v>
      </c>
      <c r="B13" s="6">
        <v>17452763.490000002</v>
      </c>
      <c r="C13" s="7">
        <v>0</v>
      </c>
      <c r="D13" s="7">
        <v>0</v>
      </c>
      <c r="E13" s="7">
        <v>0</v>
      </c>
      <c r="F13" s="5">
        <f t="shared" si="1"/>
        <v>17452763.490000002</v>
      </c>
      <c r="G13" s="10">
        <v>12.08</v>
      </c>
      <c r="H13" s="2"/>
      <c r="I13" s="17"/>
    </row>
    <row r="14" spans="1:9" x14ac:dyDescent="0.2">
      <c r="A14" s="16" t="s">
        <v>18</v>
      </c>
      <c r="B14" s="7">
        <v>30434644.199999996</v>
      </c>
      <c r="C14" s="7">
        <v>0</v>
      </c>
      <c r="D14" s="7">
        <v>0</v>
      </c>
      <c r="E14" s="7">
        <v>0</v>
      </c>
      <c r="F14" s="5">
        <f t="shared" si="1"/>
        <v>30434644.199999996</v>
      </c>
      <c r="G14" s="26">
        <v>11.326000000000001</v>
      </c>
      <c r="H14" s="2"/>
      <c r="I14" s="17"/>
    </row>
    <row r="15" spans="1:9" x14ac:dyDescent="0.2">
      <c r="A15" s="16" t="s">
        <v>21</v>
      </c>
      <c r="B15" s="7">
        <v>30945279.039999992</v>
      </c>
      <c r="C15" s="7">
        <v>0</v>
      </c>
      <c r="D15" s="7">
        <v>0</v>
      </c>
      <c r="E15" s="7">
        <v>0</v>
      </c>
      <c r="F15" s="5">
        <f>B15+C15-D15</f>
        <v>30945279.039999992</v>
      </c>
      <c r="G15" s="27">
        <v>11.5</v>
      </c>
      <c r="H15" s="2"/>
      <c r="I15" s="17"/>
    </row>
    <row r="16" spans="1:9" x14ac:dyDescent="0.2">
      <c r="A16" s="16" t="s">
        <v>22</v>
      </c>
      <c r="B16" s="7">
        <v>33253856.379999984</v>
      </c>
      <c r="C16" s="7">
        <v>0</v>
      </c>
      <c r="D16" s="7">
        <v>0</v>
      </c>
      <c r="E16" s="7">
        <v>0</v>
      </c>
      <c r="F16" s="5">
        <f>B16+C16-D16</f>
        <v>33253856.379999984</v>
      </c>
      <c r="G16" s="9">
        <v>12.14</v>
      </c>
      <c r="H16" s="2"/>
      <c r="I16" s="17"/>
    </row>
    <row r="17" spans="1:9" x14ac:dyDescent="0.2">
      <c r="A17" s="16"/>
      <c r="B17" s="6"/>
      <c r="C17" s="7"/>
      <c r="D17" s="7"/>
      <c r="E17" s="7"/>
      <c r="F17" s="5"/>
      <c r="G17" s="10"/>
      <c r="H17" s="2"/>
      <c r="I17" s="17"/>
    </row>
    <row r="18" spans="1:9" x14ac:dyDescent="0.2">
      <c r="A18" s="16" t="s">
        <v>23</v>
      </c>
      <c r="B18" s="5">
        <v>33052528.550000004</v>
      </c>
      <c r="C18" s="7">
        <v>0</v>
      </c>
      <c r="D18" s="7">
        <v>0</v>
      </c>
      <c r="E18" s="7">
        <v>0</v>
      </c>
      <c r="F18" s="5">
        <f>B18+C18-D18</f>
        <v>33052528.550000004</v>
      </c>
      <c r="G18" s="26">
        <v>11.430999999999999</v>
      </c>
      <c r="H18" s="2"/>
      <c r="I18" s="17"/>
    </row>
    <row r="19" spans="1:9" x14ac:dyDescent="0.2">
      <c r="A19" s="16" t="s">
        <v>24</v>
      </c>
      <c r="B19" s="5">
        <v>9015208.7800000012</v>
      </c>
      <c r="C19" s="7">
        <v>0</v>
      </c>
      <c r="D19" s="7">
        <v>0</v>
      </c>
      <c r="E19" s="7">
        <v>0</v>
      </c>
      <c r="F19" s="5">
        <f>B19+C19-D19</f>
        <v>9015208.7800000012</v>
      </c>
      <c r="G19" s="26">
        <v>10.824</v>
      </c>
      <c r="H19" s="2"/>
      <c r="I19" s="17"/>
    </row>
    <row r="20" spans="1:9" x14ac:dyDescent="0.2">
      <c r="A20" s="16" t="s">
        <v>29</v>
      </c>
      <c r="B20" s="6">
        <v>0</v>
      </c>
      <c r="C20" s="7">
        <v>110000000</v>
      </c>
      <c r="D20" s="7">
        <v>0</v>
      </c>
      <c r="E20" s="7">
        <v>0</v>
      </c>
      <c r="F20" s="5">
        <f>B20+C20-D20</f>
        <v>110000000</v>
      </c>
      <c r="G20" s="10">
        <v>12.38</v>
      </c>
      <c r="H20" s="2"/>
      <c r="I20" s="17"/>
    </row>
    <row r="21" spans="1:9" ht="13.5" thickBot="1" x14ac:dyDescent="0.25">
      <c r="A21" s="19"/>
      <c r="B21" s="20"/>
      <c r="C21" s="20"/>
      <c r="D21" s="20"/>
      <c r="E21" s="20"/>
      <c r="F21" s="20"/>
      <c r="G21" s="20"/>
      <c r="H21" s="20"/>
      <c r="I21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F33" sqref="F33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44805</v>
      </c>
      <c r="D6" s="38"/>
      <c r="E6" s="39"/>
      <c r="F6" s="37">
        <v>44986</v>
      </c>
      <c r="G6" s="38"/>
      <c r="H6" s="39"/>
    </row>
    <row r="7" spans="1:12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25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179138853.91</v>
      </c>
      <c r="C12" s="8">
        <f t="shared" ref="C12:H12" si="0">SUM(C13:C22)</f>
        <v>0</v>
      </c>
      <c r="D12" s="8">
        <f t="shared" si="0"/>
        <v>7044106.9499999993</v>
      </c>
      <c r="E12" s="8">
        <f t="shared" si="0"/>
        <v>10144443.84</v>
      </c>
      <c r="F12" s="8">
        <f t="shared" si="0"/>
        <v>0</v>
      </c>
      <c r="G12" s="8">
        <f t="shared" si="0"/>
        <v>7491544.0700000003</v>
      </c>
      <c r="H12" s="8">
        <f t="shared" si="0"/>
        <v>9697009.7200000007</v>
      </c>
      <c r="I12" s="8">
        <f>B12-D12-G12</f>
        <v>164603202.89000002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11584108.630000001</v>
      </c>
      <c r="C14" s="7">
        <v>0</v>
      </c>
      <c r="D14" s="7">
        <v>557145.88</v>
      </c>
      <c r="E14" s="7">
        <v>392034.8</v>
      </c>
      <c r="F14" s="7">
        <v>0</v>
      </c>
      <c r="G14" s="7">
        <f t="shared" ref="G14:H18" si="1">H27</f>
        <v>578040.29999999993</v>
      </c>
      <c r="H14" s="7">
        <f t="shared" si="1"/>
        <v>371143.38000000006</v>
      </c>
      <c r="I14" s="5">
        <f>B14+C14-D14+F14-G14</f>
        <v>10448922.449999999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18972285.740000002</v>
      </c>
      <c r="C15" s="7">
        <v>0</v>
      </c>
      <c r="D15" s="7">
        <v>734500.46</v>
      </c>
      <c r="E15" s="7">
        <v>1149065.5900000001</v>
      </c>
      <c r="F15" s="7">
        <v>0</v>
      </c>
      <c r="G15" s="7">
        <f t="shared" si="1"/>
        <v>785021.79</v>
      </c>
      <c r="H15" s="7">
        <f t="shared" si="1"/>
        <v>1098544.26</v>
      </c>
      <c r="I15" s="5">
        <f t="shared" ref="I15:I18" si="2">B15+C15-D15+F15-G15</f>
        <v>17452763.490000002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33170898.339999996</v>
      </c>
      <c r="C16" s="7">
        <v>0</v>
      </c>
      <c r="D16" s="7">
        <v>1325550.45</v>
      </c>
      <c r="E16" s="7">
        <v>1883614.45</v>
      </c>
      <c r="F16" s="7">
        <v>0</v>
      </c>
      <c r="G16" s="7">
        <f t="shared" si="1"/>
        <v>1410703.6900000002</v>
      </c>
      <c r="H16" s="7">
        <f t="shared" si="1"/>
        <v>1798461.2100000002</v>
      </c>
      <c r="I16" s="5">
        <f t="shared" si="2"/>
        <v>30434644.199999996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33705757.349999994</v>
      </c>
      <c r="C17" s="7">
        <v>0</v>
      </c>
      <c r="D17" s="7">
        <v>1336607.17</v>
      </c>
      <c r="E17" s="7">
        <v>1943390.84</v>
      </c>
      <c r="F17" s="7">
        <v>0</v>
      </c>
      <c r="G17" s="7">
        <f t="shared" si="1"/>
        <v>1423871.1400000001</v>
      </c>
      <c r="H17" s="7">
        <f t="shared" si="1"/>
        <v>1856126.8699999999</v>
      </c>
      <c r="I17" s="5">
        <f t="shared" si="2"/>
        <v>30945279.039999992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36139267.809999987</v>
      </c>
      <c r="C18" s="7">
        <v>0</v>
      </c>
      <c r="D18" s="7">
        <v>1394488.92</v>
      </c>
      <c r="E18" s="7">
        <v>2199663.54</v>
      </c>
      <c r="F18" s="7">
        <v>0</v>
      </c>
      <c r="G18" s="7">
        <f t="shared" si="1"/>
        <v>1490922.5100000002</v>
      </c>
      <c r="H18" s="7">
        <f t="shared" si="1"/>
        <v>2103229.9500000002</v>
      </c>
      <c r="I18" s="5">
        <f t="shared" si="2"/>
        <v>33253856.379999984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34126388.430000007</v>
      </c>
      <c r="C20" s="7">
        <v>0</v>
      </c>
      <c r="D20" s="7">
        <v>516856.13</v>
      </c>
      <c r="E20" s="7">
        <v>1955837.53</v>
      </c>
      <c r="F20" s="7">
        <v>0</v>
      </c>
      <c r="G20" s="7">
        <f>H33</f>
        <v>557003.74999999988</v>
      </c>
      <c r="H20" s="7">
        <f>I33</f>
        <v>1915689.91</v>
      </c>
      <c r="I20" s="5">
        <f t="shared" ref="I20:I21" si="3">B20+C20-D20+F20-G20</f>
        <v>33052528.550000004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11440147.610000001</v>
      </c>
      <c r="C21" s="7">
        <v>0</v>
      </c>
      <c r="D21" s="7">
        <v>1178957.94</v>
      </c>
      <c r="E21" s="7">
        <v>620837.09</v>
      </c>
      <c r="F21" s="7">
        <v>0</v>
      </c>
      <c r="G21" s="7">
        <f>H34</f>
        <v>1245980.8900000001</v>
      </c>
      <c r="H21" s="7">
        <f>I34</f>
        <v>553814.14</v>
      </c>
      <c r="I21" s="5">
        <f t="shared" si="3"/>
        <v>9015208.7800000012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179138853.91</v>
      </c>
      <c r="C25" s="29">
        <f>SUM(C26:C34)</f>
        <v>0</v>
      </c>
      <c r="D25" s="29">
        <f>SUM(D26:D34)</f>
        <v>0</v>
      </c>
      <c r="E25" s="29">
        <f>B25-C25</f>
        <v>179138853.91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11584108.630000001</v>
      </c>
      <c r="C27" s="7">
        <v>0</v>
      </c>
      <c r="D27" s="7">
        <v>0</v>
      </c>
      <c r="E27" s="31">
        <f>B27-C27</f>
        <v>11584108.630000001</v>
      </c>
      <c r="F27" s="7">
        <v>1135186.18</v>
      </c>
      <c r="G27" s="7">
        <v>763178.18</v>
      </c>
      <c r="H27" s="7">
        <f>F27-D14</f>
        <v>578040.29999999993</v>
      </c>
      <c r="I27" s="7">
        <f>G27-E14</f>
        <v>371143.38000000006</v>
      </c>
    </row>
    <row r="28" spans="1:12" x14ac:dyDescent="0.2">
      <c r="A28" s="16" t="s">
        <v>17</v>
      </c>
      <c r="B28" s="35">
        <v>18972285.740000002</v>
      </c>
      <c r="C28" s="7">
        <v>0</v>
      </c>
      <c r="D28" s="7">
        <v>0</v>
      </c>
      <c r="E28" s="31">
        <f t="shared" ref="E28:E34" si="4">B28-C28</f>
        <v>18972285.740000002</v>
      </c>
      <c r="F28" s="7">
        <v>1519522.25</v>
      </c>
      <c r="G28" s="7">
        <v>2247609.85</v>
      </c>
      <c r="H28" s="7">
        <f t="shared" ref="H28:I28" si="5">F28-D15</f>
        <v>785021.79</v>
      </c>
      <c r="I28" s="7">
        <f t="shared" si="5"/>
        <v>1098544.26</v>
      </c>
    </row>
    <row r="29" spans="1:12" x14ac:dyDescent="0.2">
      <c r="A29" s="16" t="s">
        <v>18</v>
      </c>
      <c r="B29" s="31">
        <v>33170898.339999996</v>
      </c>
      <c r="C29" s="7">
        <v>0</v>
      </c>
      <c r="D29" s="7">
        <v>0</v>
      </c>
      <c r="E29" s="31">
        <f t="shared" si="4"/>
        <v>33170898.339999996</v>
      </c>
      <c r="F29" s="7">
        <v>2736254.14</v>
      </c>
      <c r="G29" s="7">
        <v>3682075.66</v>
      </c>
      <c r="H29" s="7">
        <f t="shared" ref="H29:I29" si="6">F29-D16</f>
        <v>1410703.6900000002</v>
      </c>
      <c r="I29" s="7">
        <f t="shared" si="6"/>
        <v>1798461.2100000002</v>
      </c>
    </row>
    <row r="30" spans="1:12" x14ac:dyDescent="0.2">
      <c r="A30" s="16" t="s">
        <v>21</v>
      </c>
      <c r="B30" s="31">
        <v>33705757.349999994</v>
      </c>
      <c r="C30" s="7">
        <v>0</v>
      </c>
      <c r="D30" s="7">
        <v>0</v>
      </c>
      <c r="E30" s="31">
        <f t="shared" si="4"/>
        <v>33705757.349999994</v>
      </c>
      <c r="F30" s="7">
        <v>2760478.31</v>
      </c>
      <c r="G30" s="7">
        <v>3799517.71</v>
      </c>
      <c r="H30" s="7">
        <f t="shared" ref="H30:I30" si="7">F30-D17</f>
        <v>1423871.1400000001</v>
      </c>
      <c r="I30" s="7">
        <f t="shared" si="7"/>
        <v>1856126.8699999999</v>
      </c>
    </row>
    <row r="31" spans="1:12" x14ac:dyDescent="0.2">
      <c r="A31" s="16" t="s">
        <v>22</v>
      </c>
      <c r="B31" s="31">
        <v>36139267.809999987</v>
      </c>
      <c r="C31" s="7">
        <v>0</v>
      </c>
      <c r="D31" s="7">
        <v>0</v>
      </c>
      <c r="E31" s="31">
        <f t="shared" si="4"/>
        <v>36139267.809999987</v>
      </c>
      <c r="F31" s="7">
        <v>2885411.43</v>
      </c>
      <c r="G31" s="7">
        <v>4302893.49</v>
      </c>
      <c r="H31" s="7">
        <f t="shared" ref="H31:I31" si="8">F31-D18</f>
        <v>1490922.5100000002</v>
      </c>
      <c r="I31" s="7">
        <f t="shared" si="8"/>
        <v>2103229.9500000002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34126388.430000007</v>
      </c>
      <c r="C33" s="7">
        <v>0</v>
      </c>
      <c r="D33" s="7">
        <v>0</v>
      </c>
      <c r="E33" s="31">
        <f t="shared" si="4"/>
        <v>34126388.430000007</v>
      </c>
      <c r="F33" s="7">
        <v>1073859.8799999999</v>
      </c>
      <c r="G33" s="7">
        <v>3871527.44</v>
      </c>
      <c r="H33" s="7">
        <f t="shared" ref="H33:I33" si="9">F33-D20</f>
        <v>557003.74999999988</v>
      </c>
      <c r="I33" s="7">
        <f t="shared" si="9"/>
        <v>1915689.91</v>
      </c>
    </row>
    <row r="34" spans="1:9" x14ac:dyDescent="0.2">
      <c r="A34" s="16" t="s">
        <v>24</v>
      </c>
      <c r="B34" s="34">
        <v>11440147.610000001</v>
      </c>
      <c r="C34" s="7">
        <v>0</v>
      </c>
      <c r="D34" s="7">
        <v>0</v>
      </c>
      <c r="E34" s="31">
        <f t="shared" si="4"/>
        <v>11440147.610000001</v>
      </c>
      <c r="F34" s="7">
        <v>2424938.83</v>
      </c>
      <c r="G34" s="7">
        <v>1174651.23</v>
      </c>
      <c r="H34" s="7">
        <f t="shared" ref="H34:I34" si="10">F34-D21</f>
        <v>1245980.8900000001</v>
      </c>
      <c r="I34" s="7">
        <f t="shared" si="10"/>
        <v>553814.14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2023-07-06T13:32:28Z</dcterms:modified>
</cp:coreProperties>
</file>