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1" documentId="8_{B7080D05-C3CF-486A-831B-4DD9AFE4E27A}" xr6:coauthVersionLast="45" xr6:coauthVersionMax="45" xr10:uidLastSave="{48C4FDE4-C31A-4975-93CB-883EB25DE210}"/>
  <bookViews>
    <workbookView xWindow="-120" yWindow="-120" windowWidth="19440" windowHeight="15000" firstSheet="6" activeTab="8" xr2:uid="{00000000-000D-0000-FFFF-FFFF00000000}"/>
  </bookViews>
  <sheets>
    <sheet name="Investment July 2019" sheetId="1" r:id="rId1"/>
    <sheet name="Investment August 2019" sheetId="4" r:id="rId2"/>
    <sheet name="Investment Sept 2019" sheetId="5" r:id="rId3"/>
    <sheet name="Investment Oct 2019" sheetId="6" r:id="rId4"/>
    <sheet name="Investment Nov 2019" sheetId="7" r:id="rId5"/>
    <sheet name="Investment Dec 2019" sheetId="2" r:id="rId6"/>
    <sheet name="Investment Jan 2020" sheetId="8" r:id="rId7"/>
    <sheet name="Investment February 2020" sheetId="10" r:id="rId8"/>
    <sheet name="Investment March 2020" sheetId="11" r:id="rId9"/>
    <sheet name="Investment April 2020" sheetId="14" r:id="rId10"/>
    <sheet name="Investment May 2020" sheetId="13" r:id="rId11"/>
    <sheet name="Investment June 2020" sheetId="12" r:id="rId12"/>
  </sheets>
  <definedNames>
    <definedName name="_xlnm.Print_Area" localSheetId="9">'Investment April 2020'!#REF!</definedName>
    <definedName name="_xlnm.Print_Area" localSheetId="1">'Investment August 2019'!#REF!</definedName>
    <definedName name="_xlnm.Print_Area" localSheetId="5">'Investment Dec 2019'!#REF!</definedName>
    <definedName name="_xlnm.Print_Area" localSheetId="7">'Investment February 2020'!#REF!</definedName>
    <definedName name="_xlnm.Print_Area" localSheetId="6">'Investment Jan 2020'!#REF!</definedName>
    <definedName name="_xlnm.Print_Area" localSheetId="0">'Investment July 2019'!#REF!</definedName>
    <definedName name="_xlnm.Print_Area" localSheetId="11">'Investment June 2020'!#REF!</definedName>
    <definedName name="_xlnm.Print_Area" localSheetId="8">'Investment March 2020'!#REF!</definedName>
    <definedName name="_xlnm.Print_Area" localSheetId="10">'Investment May 2020'!#REF!</definedName>
    <definedName name="_xlnm.Print_Area" localSheetId="4">'Investment Nov 2019'!#REF!</definedName>
    <definedName name="_xlnm.Print_Area" localSheetId="3">'Investment Oct 2019'!#REF!</definedName>
    <definedName name="_xlnm.Print_Area" localSheetId="2">'Investment Sept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7" i="11" l="1"/>
  <c r="E87" i="11"/>
  <c r="AK69" i="11"/>
  <c r="AH69" i="11"/>
  <c r="AE69" i="11"/>
  <c r="AB69" i="11"/>
  <c r="Y69" i="11"/>
  <c r="V69" i="11"/>
  <c r="S69" i="11"/>
  <c r="P69" i="11"/>
  <c r="M69" i="11"/>
  <c r="AI51" i="11"/>
  <c r="AA51" i="11"/>
  <c r="W51" i="11"/>
  <c r="O51" i="11"/>
  <c r="K51" i="11"/>
  <c r="AJ49" i="11"/>
  <c r="AJ51" i="11" s="1"/>
  <c r="AI49" i="11"/>
  <c r="AG49" i="11"/>
  <c r="AG51" i="11" s="1"/>
  <c r="AF49" i="11"/>
  <c r="AF51" i="11" s="1"/>
  <c r="AD49" i="11"/>
  <c r="AD51" i="11" s="1"/>
  <c r="AC49" i="11"/>
  <c r="AC51" i="11" s="1"/>
  <c r="AA49" i="11"/>
  <c r="Z49" i="11"/>
  <c r="Z51" i="11" s="1"/>
  <c r="X49" i="11"/>
  <c r="X51" i="11" s="1"/>
  <c r="W49" i="11"/>
  <c r="U49" i="11"/>
  <c r="U51" i="11" s="1"/>
  <c r="T49" i="11"/>
  <c r="T51" i="11" s="1"/>
  <c r="R49" i="11"/>
  <c r="R51" i="11" s="1"/>
  <c r="Q49" i="11"/>
  <c r="Q51" i="11" s="1"/>
  <c r="O49" i="11"/>
  <c r="N49" i="11"/>
  <c r="N51" i="11" s="1"/>
  <c r="L49" i="11"/>
  <c r="L51" i="11" s="1"/>
  <c r="K49" i="11"/>
  <c r="J49" i="11"/>
  <c r="J51" i="11" s="1"/>
  <c r="I49" i="11"/>
  <c r="I51" i="11" s="1"/>
  <c r="AK47" i="11"/>
  <c r="AH47" i="11"/>
  <c r="AE47" i="11"/>
  <c r="AK46" i="11"/>
  <c r="AH46" i="11"/>
  <c r="AE46" i="11"/>
  <c r="AK45" i="11"/>
  <c r="AH45" i="11"/>
  <c r="AE45" i="11"/>
  <c r="AK44" i="11"/>
  <c r="AH44" i="11"/>
  <c r="AE44" i="11"/>
  <c r="AK43" i="11"/>
  <c r="AH43" i="11"/>
  <c r="AE43" i="11"/>
  <c r="AK42" i="11"/>
  <c r="AH42" i="11"/>
  <c r="AE42" i="11"/>
  <c r="AK40" i="11"/>
  <c r="AH40" i="11"/>
  <c r="AE40" i="11"/>
  <c r="AK39" i="11"/>
  <c r="AH39" i="11"/>
  <c r="AE39" i="11"/>
  <c r="AK38" i="11"/>
  <c r="AH38" i="11"/>
  <c r="AE38" i="11"/>
  <c r="AK37" i="11"/>
  <c r="AH37" i="11"/>
  <c r="AE37" i="11"/>
  <c r="AK36" i="11"/>
  <c r="AH36" i="11"/>
  <c r="AE36" i="11"/>
  <c r="AK35" i="11"/>
  <c r="AH35" i="11"/>
  <c r="AE35" i="11"/>
  <c r="AK34" i="11"/>
  <c r="AH34" i="11"/>
  <c r="AE34" i="11"/>
  <c r="AK33" i="11"/>
  <c r="AH33" i="11"/>
  <c r="AE33" i="11"/>
  <c r="AK31" i="11"/>
  <c r="AH31" i="11"/>
  <c r="AE31" i="11"/>
  <c r="AB31" i="11"/>
  <c r="Y31" i="11"/>
  <c r="S31" i="11"/>
  <c r="P31" i="11"/>
  <c r="M31" i="11"/>
  <c r="AK30" i="11"/>
  <c r="AH30" i="11"/>
  <c r="AE30" i="11"/>
  <c r="AB30" i="11"/>
  <c r="Y30" i="11"/>
  <c r="S30" i="11"/>
  <c r="P30" i="11"/>
  <c r="M30" i="11"/>
  <c r="AK29" i="11"/>
  <c r="AH29" i="11"/>
  <c r="AE29" i="11"/>
  <c r="AB29" i="11"/>
  <c r="Y29" i="11"/>
  <c r="S29" i="11"/>
  <c r="P29" i="11"/>
  <c r="M29" i="11"/>
  <c r="AK28" i="11"/>
  <c r="AH28" i="11"/>
  <c r="AE28" i="11"/>
  <c r="AB28" i="11"/>
  <c r="Y28" i="11"/>
  <c r="S28" i="11"/>
  <c r="P28" i="11"/>
  <c r="M28" i="11"/>
  <c r="AK27" i="11"/>
  <c r="AH27" i="11"/>
  <c r="AE27" i="11"/>
  <c r="AB27" i="11"/>
  <c r="Y27" i="11"/>
  <c r="S27" i="11"/>
  <c r="P27" i="11"/>
  <c r="M27" i="11"/>
  <c r="AK26" i="11"/>
  <c r="AH26" i="11"/>
  <c r="AE26" i="11"/>
  <c r="AB26" i="11"/>
  <c r="Y26" i="11"/>
  <c r="S26" i="11"/>
  <c r="P26" i="11"/>
  <c r="M26" i="11"/>
  <c r="AK25" i="11"/>
  <c r="AH25" i="11"/>
  <c r="AE25" i="11"/>
  <c r="AB25" i="11"/>
  <c r="Y25" i="11"/>
  <c r="S25" i="11"/>
  <c r="P25" i="11"/>
  <c r="M25" i="11"/>
  <c r="AK24" i="11"/>
  <c r="AH24" i="11"/>
  <c r="AE24" i="11"/>
  <c r="AB24" i="11"/>
  <c r="Y24" i="11"/>
  <c r="S24" i="11"/>
  <c r="P24" i="11"/>
  <c r="M24" i="11"/>
  <c r="AK23" i="11"/>
  <c r="AH23" i="11"/>
  <c r="AE23" i="11"/>
  <c r="AB23" i="11"/>
  <c r="Y23" i="11"/>
  <c r="S23" i="11"/>
  <c r="P23" i="11"/>
  <c r="M23" i="11"/>
  <c r="AK22" i="11"/>
  <c r="AH22" i="11"/>
  <c r="AE22" i="11"/>
  <c r="AB22" i="11"/>
  <c r="Y22" i="11"/>
  <c r="S22" i="11"/>
  <c r="P22" i="11"/>
  <c r="M22" i="11"/>
  <c r="S21" i="11"/>
  <c r="AK20" i="11"/>
  <c r="AH20" i="11"/>
  <c r="AE20" i="11"/>
  <c r="AB20" i="11"/>
  <c r="Y20" i="11"/>
  <c r="V20" i="11"/>
  <c r="S20" i="11"/>
  <c r="P20" i="11"/>
  <c r="M20" i="11"/>
  <c r="AK19" i="11"/>
  <c r="AH19" i="11"/>
  <c r="AE19" i="11"/>
  <c r="AB19" i="11"/>
  <c r="Y19" i="11"/>
  <c r="V19" i="11"/>
  <c r="S19" i="11"/>
  <c r="P19" i="11"/>
  <c r="M19" i="11"/>
  <c r="AK18" i="11"/>
  <c r="AH18" i="11"/>
  <c r="AE18" i="11"/>
  <c r="AB18" i="11"/>
  <c r="Y18" i="11"/>
  <c r="V18" i="11"/>
  <c r="S18" i="11"/>
  <c r="P18" i="11"/>
  <c r="M18" i="11"/>
  <c r="S17" i="11"/>
  <c r="AK16" i="11"/>
  <c r="AH16" i="11"/>
  <c r="AE16" i="11"/>
  <c r="AB16" i="11"/>
  <c r="Y16" i="11"/>
  <c r="V16" i="11"/>
  <c r="S16" i="11"/>
  <c r="P16" i="11"/>
  <c r="M16" i="11"/>
  <c r="AK15" i="11"/>
  <c r="AH15" i="11"/>
  <c r="AE15" i="11"/>
  <c r="AB15" i="11"/>
  <c r="Y15" i="11"/>
  <c r="V15" i="11"/>
  <c r="S15" i="11"/>
  <c r="P15" i="11"/>
  <c r="M15" i="11"/>
  <c r="AK14" i="11"/>
  <c r="AH14" i="11"/>
  <c r="AE14" i="11"/>
  <c r="AB14" i="11"/>
  <c r="Y14" i="11"/>
  <c r="V14" i="11"/>
  <c r="S14" i="11"/>
  <c r="P14" i="11"/>
  <c r="M14" i="11"/>
  <c r="AK13" i="11"/>
  <c r="AH13" i="11"/>
  <c r="AE13" i="11"/>
  <c r="AB13" i="11"/>
  <c r="Y13" i="11"/>
  <c r="V13" i="11"/>
  <c r="S13" i="11"/>
  <c r="P13" i="11"/>
  <c r="M13" i="11"/>
  <c r="AK12" i="11"/>
  <c r="AH12" i="11"/>
  <c r="AE12" i="11"/>
  <c r="AB12" i="11"/>
  <c r="Y12" i="11"/>
  <c r="V12" i="11"/>
  <c r="S12" i="11"/>
  <c r="P12" i="11"/>
  <c r="M12" i="11"/>
  <c r="AK11" i="11"/>
  <c r="AH11" i="11"/>
  <c r="AE11" i="11"/>
  <c r="AB11" i="11"/>
  <c r="Y11" i="11"/>
  <c r="V11" i="11"/>
  <c r="S11" i="11"/>
  <c r="P11" i="11"/>
  <c r="M11" i="11"/>
  <c r="AK10" i="11"/>
  <c r="AH10" i="11"/>
  <c r="AE10" i="11"/>
  <c r="AB10" i="11"/>
  <c r="Y10" i="11"/>
  <c r="V10" i="11"/>
  <c r="S10" i="11"/>
  <c r="P10" i="11"/>
  <c r="M10" i="11"/>
  <c r="S9" i="11"/>
  <c r="AK8" i="11"/>
  <c r="AH8" i="11"/>
  <c r="AE8" i="11"/>
  <c r="AB8" i="11"/>
  <c r="Y8" i="11"/>
  <c r="V8" i="11"/>
  <c r="S8" i="11"/>
  <c r="P8" i="11"/>
  <c r="M8" i="11"/>
  <c r="AK7" i="11"/>
  <c r="AK49" i="11" s="1"/>
  <c r="AK51" i="11" s="1"/>
  <c r="AH7" i="11"/>
  <c r="AE7" i="11"/>
  <c r="AB7" i="11"/>
  <c r="Y7" i="11"/>
  <c r="Y49" i="11" s="1"/>
  <c r="Y51" i="11" s="1"/>
  <c r="V7" i="11"/>
  <c r="S7" i="11"/>
  <c r="P7" i="11"/>
  <c r="M7" i="11"/>
  <c r="M49" i="11" s="1"/>
  <c r="M51" i="11" s="1"/>
  <c r="AK6" i="11"/>
  <c r="AH6" i="11"/>
  <c r="AH49" i="11" s="1"/>
  <c r="AH51" i="11" s="1"/>
  <c r="AE6" i="11"/>
  <c r="AE49" i="11" s="1"/>
  <c r="AE51" i="11" s="1"/>
  <c r="AB6" i="11"/>
  <c r="AB49" i="11" s="1"/>
  <c r="AB51" i="11" s="1"/>
  <c r="Y6" i="11"/>
  <c r="V6" i="11"/>
  <c r="V49" i="11" s="1"/>
  <c r="V51" i="11" s="1"/>
  <c r="S6" i="11"/>
  <c r="S49" i="11" s="1"/>
  <c r="S51" i="11" s="1"/>
  <c r="P6" i="11"/>
  <c r="P49" i="11" s="1"/>
  <c r="P51" i="11" s="1"/>
  <c r="M6" i="11"/>
  <c r="E87" i="10" l="1"/>
  <c r="E97" i="10" s="1"/>
  <c r="AH69" i="10"/>
  <c r="AE69" i="10"/>
  <c r="AB69" i="10"/>
  <c r="Y69" i="10"/>
  <c r="V69" i="10"/>
  <c r="S69" i="10"/>
  <c r="P69" i="10"/>
  <c r="M69" i="10"/>
  <c r="AG51" i="10"/>
  <c r="AD51" i="10"/>
  <c r="AC51" i="10"/>
  <c r="Z51" i="10"/>
  <c r="U51" i="10"/>
  <c r="R51" i="10"/>
  <c r="Q51" i="10"/>
  <c r="N51" i="10"/>
  <c r="J51" i="10"/>
  <c r="I51" i="10"/>
  <c r="AG49" i="10"/>
  <c r="AF49" i="10"/>
  <c r="AF51" i="10" s="1"/>
  <c r="AD49" i="10"/>
  <c r="AC49" i="10"/>
  <c r="AA49" i="10"/>
  <c r="AA51" i="10" s="1"/>
  <c r="Z49" i="10"/>
  <c r="X49" i="10"/>
  <c r="X51" i="10" s="1"/>
  <c r="W49" i="10"/>
  <c r="W51" i="10" s="1"/>
  <c r="U49" i="10"/>
  <c r="T49" i="10"/>
  <c r="T51" i="10" s="1"/>
  <c r="R49" i="10"/>
  <c r="Q49" i="10"/>
  <c r="O49" i="10"/>
  <c r="O51" i="10" s="1"/>
  <c r="N49" i="10"/>
  <c r="L49" i="10"/>
  <c r="L51" i="10" s="1"/>
  <c r="K49" i="10"/>
  <c r="K51" i="10" s="1"/>
  <c r="J49" i="10"/>
  <c r="I49" i="10"/>
  <c r="AH47" i="10"/>
  <c r="AE47" i="10"/>
  <c r="AH46" i="10"/>
  <c r="AE46" i="10"/>
  <c r="AH45" i="10"/>
  <c r="AE45" i="10"/>
  <c r="AH44" i="10"/>
  <c r="AE44" i="10"/>
  <c r="AH43" i="10"/>
  <c r="AE43" i="10"/>
  <c r="AH42" i="10"/>
  <c r="AE42" i="10"/>
  <c r="AH40" i="10"/>
  <c r="AE40" i="10"/>
  <c r="AH39" i="10"/>
  <c r="AE39" i="10"/>
  <c r="AH38" i="10"/>
  <c r="AE38" i="10"/>
  <c r="AH37" i="10"/>
  <c r="AE37" i="10"/>
  <c r="AH36" i="10"/>
  <c r="AE36" i="10"/>
  <c r="AH35" i="10"/>
  <c r="AE35" i="10"/>
  <c r="AH34" i="10"/>
  <c r="AE34" i="10"/>
  <c r="AH33" i="10"/>
  <c r="AE33" i="10"/>
  <c r="AH31" i="10"/>
  <c r="AE31" i="10"/>
  <c r="AB31" i="10"/>
  <c r="Y31" i="10"/>
  <c r="S31" i="10"/>
  <c r="P31" i="10"/>
  <c r="M31" i="10"/>
  <c r="AH30" i="10"/>
  <c r="AE30" i="10"/>
  <c r="AB30" i="10"/>
  <c r="Y30" i="10"/>
  <c r="S30" i="10"/>
  <c r="P30" i="10"/>
  <c r="M30" i="10"/>
  <c r="AH29" i="10"/>
  <c r="AE29" i="10"/>
  <c r="AB29" i="10"/>
  <c r="Y29" i="10"/>
  <c r="S29" i="10"/>
  <c r="P29" i="10"/>
  <c r="M29" i="10"/>
  <c r="AH28" i="10"/>
  <c r="AE28" i="10"/>
  <c r="AB28" i="10"/>
  <c r="Y28" i="10"/>
  <c r="S28" i="10"/>
  <c r="P28" i="10"/>
  <c r="M28" i="10"/>
  <c r="AH27" i="10"/>
  <c r="AE27" i="10"/>
  <c r="AB27" i="10"/>
  <c r="Y27" i="10"/>
  <c r="S27" i="10"/>
  <c r="P27" i="10"/>
  <c r="M27" i="10"/>
  <c r="AH26" i="10"/>
  <c r="AE26" i="10"/>
  <c r="AB26" i="10"/>
  <c r="Y26" i="10"/>
  <c r="S26" i="10"/>
  <c r="P26" i="10"/>
  <c r="M26" i="10"/>
  <c r="AH25" i="10"/>
  <c r="AE25" i="10"/>
  <c r="AB25" i="10"/>
  <c r="Y25" i="10"/>
  <c r="S25" i="10"/>
  <c r="P25" i="10"/>
  <c r="M25" i="10"/>
  <c r="AH24" i="10"/>
  <c r="AE24" i="10"/>
  <c r="AB24" i="10"/>
  <c r="Y24" i="10"/>
  <c r="S24" i="10"/>
  <c r="P24" i="10"/>
  <c r="M24" i="10"/>
  <c r="AH23" i="10"/>
  <c r="AE23" i="10"/>
  <c r="AB23" i="10"/>
  <c r="Y23" i="10"/>
  <c r="S23" i="10"/>
  <c r="P23" i="10"/>
  <c r="M23" i="10"/>
  <c r="AH22" i="10"/>
  <c r="AE22" i="10"/>
  <c r="AB22" i="10"/>
  <c r="Y22" i="10"/>
  <c r="S22" i="10"/>
  <c r="P22" i="10"/>
  <c r="M22" i="10"/>
  <c r="S21" i="10"/>
  <c r="AH20" i="10"/>
  <c r="AE20" i="10"/>
  <c r="AB20" i="10"/>
  <c r="Y20" i="10"/>
  <c r="V20" i="10"/>
  <c r="S20" i="10"/>
  <c r="P20" i="10"/>
  <c r="M20" i="10"/>
  <c r="AH19" i="10"/>
  <c r="AE19" i="10"/>
  <c r="AB19" i="10"/>
  <c r="Y19" i="10"/>
  <c r="V19" i="10"/>
  <c r="S19" i="10"/>
  <c r="P19" i="10"/>
  <c r="M19" i="10"/>
  <c r="AH18" i="10"/>
  <c r="AE18" i="10"/>
  <c r="AB18" i="10"/>
  <c r="AB49" i="10" s="1"/>
  <c r="AB51" i="10" s="1"/>
  <c r="Y18" i="10"/>
  <c r="V18" i="10"/>
  <c r="S18" i="10"/>
  <c r="P18" i="10"/>
  <c r="P49" i="10" s="1"/>
  <c r="P51" i="10" s="1"/>
  <c r="M18" i="10"/>
  <c r="S17" i="10"/>
  <c r="AH16" i="10"/>
  <c r="AE16" i="10"/>
  <c r="AB16" i="10"/>
  <c r="Y16" i="10"/>
  <c r="V16" i="10"/>
  <c r="S16" i="10"/>
  <c r="P16" i="10"/>
  <c r="M16" i="10"/>
  <c r="AH15" i="10"/>
  <c r="AE15" i="10"/>
  <c r="AB15" i="10"/>
  <c r="Y15" i="10"/>
  <c r="V15" i="10"/>
  <c r="S15" i="10"/>
  <c r="P15" i="10"/>
  <c r="M15" i="10"/>
  <c r="AH14" i="10"/>
  <c r="AE14" i="10"/>
  <c r="AB14" i="10"/>
  <c r="Y14" i="10"/>
  <c r="V14" i="10"/>
  <c r="S14" i="10"/>
  <c r="P14" i="10"/>
  <c r="M14" i="10"/>
  <c r="AH13" i="10"/>
  <c r="AE13" i="10"/>
  <c r="AB13" i="10"/>
  <c r="Y13" i="10"/>
  <c r="V13" i="10"/>
  <c r="S13" i="10"/>
  <c r="P13" i="10"/>
  <c r="M13" i="10"/>
  <c r="AH12" i="10"/>
  <c r="AE12" i="10"/>
  <c r="AB12" i="10"/>
  <c r="Y12" i="10"/>
  <c r="V12" i="10"/>
  <c r="S12" i="10"/>
  <c r="P12" i="10"/>
  <c r="M12" i="10"/>
  <c r="AH11" i="10"/>
  <c r="AE11" i="10"/>
  <c r="AB11" i="10"/>
  <c r="Y11" i="10"/>
  <c r="V11" i="10"/>
  <c r="S11" i="10"/>
  <c r="P11" i="10"/>
  <c r="M11" i="10"/>
  <c r="AH10" i="10"/>
  <c r="AE10" i="10"/>
  <c r="AE49" i="10" s="1"/>
  <c r="AE51" i="10" s="1"/>
  <c r="AB10" i="10"/>
  <c r="Y10" i="10"/>
  <c r="V10" i="10"/>
  <c r="S10" i="10"/>
  <c r="S49" i="10" s="1"/>
  <c r="S51" i="10" s="1"/>
  <c r="P10" i="10"/>
  <c r="M10" i="10"/>
  <c r="S9" i="10"/>
  <c r="AH8" i="10"/>
  <c r="AE8" i="10"/>
  <c r="AB8" i="10"/>
  <c r="Y8" i="10"/>
  <c r="V8" i="10"/>
  <c r="S8" i="10"/>
  <c r="P8" i="10"/>
  <c r="M8" i="10"/>
  <c r="AH7" i="10"/>
  <c r="AE7" i="10"/>
  <c r="AB7" i="10"/>
  <c r="Y7" i="10"/>
  <c r="V7" i="10"/>
  <c r="S7" i="10"/>
  <c r="P7" i="10"/>
  <c r="M7" i="10"/>
  <c r="AH6" i="10"/>
  <c r="AH49" i="10" s="1"/>
  <c r="AH51" i="10" s="1"/>
  <c r="AE6" i="10"/>
  <c r="AB6" i="10"/>
  <c r="Y6" i="10"/>
  <c r="Y49" i="10" s="1"/>
  <c r="Y51" i="10" s="1"/>
  <c r="V6" i="10"/>
  <c r="V49" i="10" s="1"/>
  <c r="V51" i="10" s="1"/>
  <c r="S6" i="10"/>
  <c r="P6" i="10"/>
  <c r="M6" i="10"/>
  <c r="M49" i="10" s="1"/>
  <c r="M51" i="10" s="1"/>
  <c r="E80" i="8" l="1"/>
  <c r="E90" i="8" s="1"/>
  <c r="AE62" i="8"/>
  <c r="AB62" i="8"/>
  <c r="Y62" i="8"/>
  <c r="V62" i="8"/>
  <c r="S62" i="8"/>
  <c r="P62" i="8"/>
  <c r="M62" i="8"/>
  <c r="AD44" i="8"/>
  <c r="AC44" i="8"/>
  <c r="Z44" i="8"/>
  <c r="U44" i="8"/>
  <c r="R44" i="8"/>
  <c r="Q44" i="8"/>
  <c r="N44" i="8"/>
  <c r="J44" i="8"/>
  <c r="I44" i="8"/>
  <c r="AD42" i="8"/>
  <c r="AC42" i="8"/>
  <c r="AA42" i="8"/>
  <c r="AA44" i="8" s="1"/>
  <c r="Z42" i="8"/>
  <c r="X42" i="8"/>
  <c r="X44" i="8" s="1"/>
  <c r="W42" i="8"/>
  <c r="W44" i="8" s="1"/>
  <c r="U42" i="8"/>
  <c r="T42" i="8"/>
  <c r="T44" i="8" s="1"/>
  <c r="R42" i="8"/>
  <c r="Q42" i="8"/>
  <c r="O42" i="8"/>
  <c r="O44" i="8" s="1"/>
  <c r="N42" i="8"/>
  <c r="L42" i="8"/>
  <c r="L44" i="8" s="1"/>
  <c r="K42" i="8"/>
  <c r="K44" i="8" s="1"/>
  <c r="J42" i="8"/>
  <c r="I42" i="8"/>
  <c r="AE40" i="8"/>
  <c r="AE39" i="8"/>
  <c r="AE38" i="8"/>
  <c r="AE37" i="8"/>
  <c r="AE36" i="8"/>
  <c r="AE35" i="8"/>
  <c r="AE34" i="8"/>
  <c r="AE33" i="8"/>
  <c r="AE31" i="8"/>
  <c r="AB31" i="8"/>
  <c r="Y31" i="8"/>
  <c r="S31" i="8"/>
  <c r="P31" i="8"/>
  <c r="M31" i="8"/>
  <c r="AE30" i="8"/>
  <c r="AB30" i="8"/>
  <c r="Y30" i="8"/>
  <c r="S30" i="8"/>
  <c r="P30" i="8"/>
  <c r="M30" i="8"/>
  <c r="AE29" i="8"/>
  <c r="AB29" i="8"/>
  <c r="Y29" i="8"/>
  <c r="S29" i="8"/>
  <c r="P29" i="8"/>
  <c r="M29" i="8"/>
  <c r="AE28" i="8"/>
  <c r="AB28" i="8"/>
  <c r="Y28" i="8"/>
  <c r="S28" i="8"/>
  <c r="P28" i="8"/>
  <c r="M28" i="8"/>
  <c r="AE27" i="8"/>
  <c r="AB27" i="8"/>
  <c r="Y27" i="8"/>
  <c r="S27" i="8"/>
  <c r="P27" i="8"/>
  <c r="M27" i="8"/>
  <c r="AE26" i="8"/>
  <c r="AB26" i="8"/>
  <c r="Y26" i="8"/>
  <c r="S26" i="8"/>
  <c r="P26" i="8"/>
  <c r="M26" i="8"/>
  <c r="AE25" i="8"/>
  <c r="AB25" i="8"/>
  <c r="Y25" i="8"/>
  <c r="S25" i="8"/>
  <c r="P25" i="8"/>
  <c r="M25" i="8"/>
  <c r="AE24" i="8"/>
  <c r="AB24" i="8"/>
  <c r="Y24" i="8"/>
  <c r="S24" i="8"/>
  <c r="P24" i="8"/>
  <c r="M24" i="8"/>
  <c r="AE23" i="8"/>
  <c r="AB23" i="8"/>
  <c r="Y23" i="8"/>
  <c r="S23" i="8"/>
  <c r="P23" i="8"/>
  <c r="M23" i="8"/>
  <c r="AE22" i="8"/>
  <c r="AB22" i="8"/>
  <c r="Y22" i="8"/>
  <c r="S22" i="8"/>
  <c r="P22" i="8"/>
  <c r="M22" i="8"/>
  <c r="S21" i="8"/>
  <c r="AE20" i="8"/>
  <c r="AB20" i="8"/>
  <c r="Y20" i="8"/>
  <c r="V20" i="8"/>
  <c r="S20" i="8"/>
  <c r="P20" i="8"/>
  <c r="M20" i="8"/>
  <c r="AE19" i="8"/>
  <c r="AB19" i="8"/>
  <c r="Y19" i="8"/>
  <c r="V19" i="8"/>
  <c r="S19" i="8"/>
  <c r="P19" i="8"/>
  <c r="M19" i="8"/>
  <c r="AE18" i="8"/>
  <c r="AB18" i="8"/>
  <c r="Y18" i="8"/>
  <c r="V18" i="8"/>
  <c r="S18" i="8"/>
  <c r="P18" i="8"/>
  <c r="M18" i="8"/>
  <c r="S17" i="8"/>
  <c r="AE16" i="8"/>
  <c r="AB16" i="8"/>
  <c r="Y16" i="8"/>
  <c r="V16" i="8"/>
  <c r="S16" i="8"/>
  <c r="P16" i="8"/>
  <c r="M16" i="8"/>
  <c r="AE15" i="8"/>
  <c r="AB15" i="8"/>
  <c r="Y15" i="8"/>
  <c r="V15" i="8"/>
  <c r="S15" i="8"/>
  <c r="P15" i="8"/>
  <c r="M15" i="8"/>
  <c r="AE14" i="8"/>
  <c r="AB14" i="8"/>
  <c r="Y14" i="8"/>
  <c r="V14" i="8"/>
  <c r="S14" i="8"/>
  <c r="P14" i="8"/>
  <c r="M14" i="8"/>
  <c r="AE13" i="8"/>
  <c r="AB13" i="8"/>
  <c r="Y13" i="8"/>
  <c r="V13" i="8"/>
  <c r="S13" i="8"/>
  <c r="P13" i="8"/>
  <c r="M13" i="8"/>
  <c r="AE12" i="8"/>
  <c r="AB12" i="8"/>
  <c r="Y12" i="8"/>
  <c r="V12" i="8"/>
  <c r="S12" i="8"/>
  <c r="P12" i="8"/>
  <c r="M12" i="8"/>
  <c r="AE11" i="8"/>
  <c r="AB11" i="8"/>
  <c r="Y11" i="8"/>
  <c r="V11" i="8"/>
  <c r="S11" i="8"/>
  <c r="P11" i="8"/>
  <c r="M11" i="8"/>
  <c r="AE10" i="8"/>
  <c r="AB10" i="8"/>
  <c r="Y10" i="8"/>
  <c r="V10" i="8"/>
  <c r="S10" i="8"/>
  <c r="P10" i="8"/>
  <c r="M10" i="8"/>
  <c r="S9" i="8"/>
  <c r="AE8" i="8"/>
  <c r="AB8" i="8"/>
  <c r="Y8" i="8"/>
  <c r="Y42" i="8" s="1"/>
  <c r="Y44" i="8" s="1"/>
  <c r="V8" i="8"/>
  <c r="S8" i="8"/>
  <c r="P8" i="8"/>
  <c r="M8" i="8"/>
  <c r="M42" i="8" s="1"/>
  <c r="M44" i="8" s="1"/>
  <c r="AE7" i="8"/>
  <c r="AB7" i="8"/>
  <c r="Y7" i="8"/>
  <c r="V7" i="8"/>
  <c r="S7" i="8"/>
  <c r="P7" i="8"/>
  <c r="M7" i="8"/>
  <c r="AE6" i="8"/>
  <c r="AE42" i="8" s="1"/>
  <c r="AE44" i="8" s="1"/>
  <c r="AB6" i="8"/>
  <c r="AB42" i="8" s="1"/>
  <c r="AB44" i="8" s="1"/>
  <c r="Y6" i="8"/>
  <c r="V6" i="8"/>
  <c r="V42" i="8" s="1"/>
  <c r="V44" i="8" s="1"/>
  <c r="S6" i="8"/>
  <c r="S42" i="8" s="1"/>
  <c r="S44" i="8" s="1"/>
  <c r="P6" i="8"/>
  <c r="P42" i="8" s="1"/>
  <c r="P44" i="8" s="1"/>
  <c r="M6" i="8"/>
  <c r="E71" i="2" l="1"/>
  <c r="E81" i="2" s="1"/>
  <c r="AB53" i="2"/>
  <c r="Y53" i="2"/>
  <c r="V53" i="2"/>
  <c r="S53" i="2"/>
  <c r="P53" i="2"/>
  <c r="M53" i="2"/>
  <c r="AA33" i="2"/>
  <c r="AA35" i="2" s="1"/>
  <c r="Z33" i="2"/>
  <c r="Z35" i="2" s="1"/>
  <c r="X33" i="2"/>
  <c r="X35" i="2" s="1"/>
  <c r="W33" i="2"/>
  <c r="W35" i="2" s="1"/>
  <c r="U33" i="2"/>
  <c r="U35" i="2" s="1"/>
  <c r="T33" i="2"/>
  <c r="T35" i="2" s="1"/>
  <c r="R33" i="2"/>
  <c r="R35" i="2" s="1"/>
  <c r="Q33" i="2"/>
  <c r="Q35" i="2" s="1"/>
  <c r="O33" i="2"/>
  <c r="O35" i="2" s="1"/>
  <c r="N33" i="2"/>
  <c r="N35" i="2" s="1"/>
  <c r="L33" i="2"/>
  <c r="L35" i="2" s="1"/>
  <c r="K33" i="2"/>
  <c r="K35" i="2" s="1"/>
  <c r="J33" i="2"/>
  <c r="J35" i="2" s="1"/>
  <c r="I33" i="2"/>
  <c r="I35" i="2" s="1"/>
  <c r="AB31" i="2"/>
  <c r="Y31" i="2"/>
  <c r="S31" i="2"/>
  <c r="P31" i="2"/>
  <c r="M31" i="2"/>
  <c r="AB30" i="2"/>
  <c r="Y30" i="2"/>
  <c r="S30" i="2"/>
  <c r="P30" i="2"/>
  <c r="M30" i="2"/>
  <c r="AB29" i="2"/>
  <c r="Y29" i="2"/>
  <c r="S29" i="2"/>
  <c r="P29" i="2"/>
  <c r="M29" i="2"/>
  <c r="AB28" i="2"/>
  <c r="Y28" i="2"/>
  <c r="S28" i="2"/>
  <c r="P28" i="2"/>
  <c r="M28" i="2"/>
  <c r="AB27" i="2"/>
  <c r="Y27" i="2"/>
  <c r="S27" i="2"/>
  <c r="P27" i="2"/>
  <c r="M27" i="2"/>
  <c r="AB26" i="2"/>
  <c r="Y26" i="2"/>
  <c r="S26" i="2"/>
  <c r="P26" i="2"/>
  <c r="M26" i="2"/>
  <c r="AB25" i="2"/>
  <c r="Y25" i="2"/>
  <c r="S25" i="2"/>
  <c r="P25" i="2"/>
  <c r="M25" i="2"/>
  <c r="AB24" i="2"/>
  <c r="Y24" i="2"/>
  <c r="S24" i="2"/>
  <c r="P24" i="2"/>
  <c r="M24" i="2"/>
  <c r="AB23" i="2"/>
  <c r="Y23" i="2"/>
  <c r="S23" i="2"/>
  <c r="P23" i="2"/>
  <c r="M23" i="2"/>
  <c r="AB22" i="2"/>
  <c r="Y22" i="2"/>
  <c r="S22" i="2"/>
  <c r="P22" i="2"/>
  <c r="M22" i="2"/>
  <c r="S21" i="2"/>
  <c r="AB20" i="2"/>
  <c r="Y20" i="2"/>
  <c r="V20" i="2"/>
  <c r="S20" i="2"/>
  <c r="P20" i="2"/>
  <c r="M20" i="2"/>
  <c r="AB19" i="2"/>
  <c r="Y19" i="2"/>
  <c r="V19" i="2"/>
  <c r="S19" i="2"/>
  <c r="P19" i="2"/>
  <c r="M19" i="2"/>
  <c r="AB18" i="2"/>
  <c r="Y18" i="2"/>
  <c r="V18" i="2"/>
  <c r="S18" i="2"/>
  <c r="P18" i="2"/>
  <c r="M18" i="2"/>
  <c r="S17" i="2"/>
  <c r="AB16" i="2"/>
  <c r="Y16" i="2"/>
  <c r="V16" i="2"/>
  <c r="S16" i="2"/>
  <c r="P16" i="2"/>
  <c r="M16" i="2"/>
  <c r="AB15" i="2"/>
  <c r="Y15" i="2"/>
  <c r="V15" i="2"/>
  <c r="S15" i="2"/>
  <c r="P15" i="2"/>
  <c r="M15" i="2"/>
  <c r="AB14" i="2"/>
  <c r="Y14" i="2"/>
  <c r="V14" i="2"/>
  <c r="S14" i="2"/>
  <c r="P14" i="2"/>
  <c r="M14" i="2"/>
  <c r="AB13" i="2"/>
  <c r="Y13" i="2"/>
  <c r="V13" i="2"/>
  <c r="S13" i="2"/>
  <c r="P13" i="2"/>
  <c r="M13" i="2"/>
  <c r="AB12" i="2"/>
  <c r="Y12" i="2"/>
  <c r="V12" i="2"/>
  <c r="S12" i="2"/>
  <c r="P12" i="2"/>
  <c r="M12" i="2"/>
  <c r="AB11" i="2"/>
  <c r="Y11" i="2"/>
  <c r="V11" i="2"/>
  <c r="S11" i="2"/>
  <c r="P11" i="2"/>
  <c r="M11" i="2"/>
  <c r="AB10" i="2"/>
  <c r="Y10" i="2"/>
  <c r="Y33" i="2" s="1"/>
  <c r="Y35" i="2" s="1"/>
  <c r="V10" i="2"/>
  <c r="S10" i="2"/>
  <c r="P10" i="2"/>
  <c r="M10" i="2"/>
  <c r="M33" i="2" s="1"/>
  <c r="M35" i="2" s="1"/>
  <c r="S9" i="2"/>
  <c r="AB8" i="2"/>
  <c r="Y8" i="2"/>
  <c r="V8" i="2"/>
  <c r="S8" i="2"/>
  <c r="P8" i="2"/>
  <c r="M8" i="2"/>
  <c r="AB7" i="2"/>
  <c r="Y7" i="2"/>
  <c r="V7" i="2"/>
  <c r="S7" i="2"/>
  <c r="S33" i="2" s="1"/>
  <c r="S35" i="2" s="1"/>
  <c r="P7" i="2"/>
  <c r="M7" i="2"/>
  <c r="AB6" i="2"/>
  <c r="AB33" i="2" s="1"/>
  <c r="AB35" i="2" s="1"/>
  <c r="Y6" i="2"/>
  <c r="V6" i="2"/>
  <c r="V33" i="2" s="1"/>
  <c r="V35" i="2" s="1"/>
  <c r="S6" i="2"/>
  <c r="P6" i="2"/>
  <c r="P33" i="2" s="1"/>
  <c r="P35" i="2" s="1"/>
  <c r="M6" i="2"/>
  <c r="E71" i="7" l="1"/>
  <c r="E81" i="7" s="1"/>
  <c r="V53" i="7"/>
  <c r="S53" i="7"/>
  <c r="P53" i="7"/>
  <c r="M53" i="7"/>
  <c r="U35" i="7"/>
  <c r="R35" i="7"/>
  <c r="Q35" i="7"/>
  <c r="N35" i="7"/>
  <c r="J35" i="7"/>
  <c r="I35" i="7"/>
  <c r="U33" i="7"/>
  <c r="T33" i="7"/>
  <c r="T35" i="7" s="1"/>
  <c r="R33" i="7"/>
  <c r="Q33" i="7"/>
  <c r="O33" i="7"/>
  <c r="O35" i="7" s="1"/>
  <c r="N33" i="7"/>
  <c r="L33" i="7"/>
  <c r="L35" i="7" s="1"/>
  <c r="K33" i="7"/>
  <c r="K35" i="7" s="1"/>
  <c r="J33" i="7"/>
  <c r="I33" i="7"/>
  <c r="V31" i="7"/>
  <c r="S31" i="7"/>
  <c r="P31" i="7"/>
  <c r="M31" i="7"/>
  <c r="V30" i="7"/>
  <c r="S30" i="7"/>
  <c r="P30" i="7"/>
  <c r="M30" i="7"/>
  <c r="V29" i="7"/>
  <c r="S29" i="7"/>
  <c r="P29" i="7"/>
  <c r="M29" i="7"/>
  <c r="V28" i="7"/>
  <c r="S28" i="7"/>
  <c r="P28" i="7"/>
  <c r="M28" i="7"/>
  <c r="V27" i="7"/>
  <c r="S27" i="7"/>
  <c r="P27" i="7"/>
  <c r="M27" i="7"/>
  <c r="V26" i="7"/>
  <c r="S26" i="7"/>
  <c r="P26" i="7"/>
  <c r="M26" i="7"/>
  <c r="V25" i="7"/>
  <c r="S25" i="7"/>
  <c r="P25" i="7"/>
  <c r="M25" i="7"/>
  <c r="V24" i="7"/>
  <c r="S24" i="7"/>
  <c r="P24" i="7"/>
  <c r="M24" i="7"/>
  <c r="V23" i="7"/>
  <c r="S23" i="7"/>
  <c r="P23" i="7"/>
  <c r="M23" i="7"/>
  <c r="V22" i="7"/>
  <c r="S22" i="7"/>
  <c r="P22" i="7"/>
  <c r="M22" i="7"/>
  <c r="S21" i="7"/>
  <c r="V20" i="7"/>
  <c r="S20" i="7"/>
  <c r="P20" i="7"/>
  <c r="M20" i="7"/>
  <c r="V19" i="7"/>
  <c r="S19" i="7"/>
  <c r="P19" i="7"/>
  <c r="M19" i="7"/>
  <c r="V18" i="7"/>
  <c r="S18" i="7"/>
  <c r="P18" i="7"/>
  <c r="M18" i="7"/>
  <c r="S17" i="7"/>
  <c r="S33" i="7" s="1"/>
  <c r="S35" i="7" s="1"/>
  <c r="V16" i="7"/>
  <c r="S16" i="7"/>
  <c r="P16" i="7"/>
  <c r="M16" i="7"/>
  <c r="V15" i="7"/>
  <c r="S15" i="7"/>
  <c r="P15" i="7"/>
  <c r="M15" i="7"/>
  <c r="V14" i="7"/>
  <c r="S14" i="7"/>
  <c r="P14" i="7"/>
  <c r="M14" i="7"/>
  <c r="V13" i="7"/>
  <c r="S13" i="7"/>
  <c r="P13" i="7"/>
  <c r="M13" i="7"/>
  <c r="V12" i="7"/>
  <c r="S12" i="7"/>
  <c r="P12" i="7"/>
  <c r="M12" i="7"/>
  <c r="V11" i="7"/>
  <c r="S11" i="7"/>
  <c r="P11" i="7"/>
  <c r="M11" i="7"/>
  <c r="V10" i="7"/>
  <c r="S10" i="7"/>
  <c r="P10" i="7"/>
  <c r="M10" i="7"/>
  <c r="M33" i="7" s="1"/>
  <c r="M35" i="7" s="1"/>
  <c r="S9" i="7"/>
  <c r="V8" i="7"/>
  <c r="S8" i="7"/>
  <c r="P8" i="7"/>
  <c r="M8" i="7"/>
  <c r="V7" i="7"/>
  <c r="S7" i="7"/>
  <c r="P7" i="7"/>
  <c r="M7" i="7"/>
  <c r="V6" i="7"/>
  <c r="V33" i="7" s="1"/>
  <c r="V35" i="7" s="1"/>
  <c r="S6" i="7"/>
  <c r="P6" i="7"/>
  <c r="P33" i="7" s="1"/>
  <c r="P35" i="7" s="1"/>
  <c r="M6" i="7"/>
  <c r="E60" i="6" l="1"/>
  <c r="E70" i="6" s="1"/>
  <c r="V42" i="6"/>
  <c r="S42" i="6"/>
  <c r="P42" i="6"/>
  <c r="M42" i="6"/>
  <c r="U22" i="6"/>
  <c r="U24" i="6" s="1"/>
  <c r="T22" i="6"/>
  <c r="T24" i="6" s="1"/>
  <c r="R22" i="6"/>
  <c r="R24" i="6" s="1"/>
  <c r="Q22" i="6"/>
  <c r="Q24" i="6" s="1"/>
  <c r="O22" i="6"/>
  <c r="O24" i="6" s="1"/>
  <c r="N22" i="6"/>
  <c r="N24" i="6" s="1"/>
  <c r="L22" i="6"/>
  <c r="L24" i="6" s="1"/>
  <c r="K22" i="6"/>
  <c r="K24" i="6" s="1"/>
  <c r="J22" i="6"/>
  <c r="J24" i="6" s="1"/>
  <c r="I22" i="6"/>
  <c r="I24" i="6" s="1"/>
  <c r="V20" i="6"/>
  <c r="S20" i="6"/>
  <c r="P20" i="6"/>
  <c r="M20" i="6"/>
  <c r="V19" i="6"/>
  <c r="S19" i="6"/>
  <c r="P19" i="6"/>
  <c r="M19" i="6"/>
  <c r="V18" i="6"/>
  <c r="S18" i="6"/>
  <c r="P18" i="6"/>
  <c r="M18" i="6"/>
  <c r="S17" i="6"/>
  <c r="V16" i="6"/>
  <c r="S16" i="6"/>
  <c r="P16" i="6"/>
  <c r="M16" i="6"/>
  <c r="V15" i="6"/>
  <c r="S15" i="6"/>
  <c r="P15" i="6"/>
  <c r="M15" i="6"/>
  <c r="V14" i="6"/>
  <c r="S14" i="6"/>
  <c r="P14" i="6"/>
  <c r="M14" i="6"/>
  <c r="V13" i="6"/>
  <c r="S13" i="6"/>
  <c r="P13" i="6"/>
  <c r="M13" i="6"/>
  <c r="V12" i="6"/>
  <c r="S12" i="6"/>
  <c r="P12" i="6"/>
  <c r="M12" i="6"/>
  <c r="V11" i="6"/>
  <c r="S11" i="6"/>
  <c r="P11" i="6"/>
  <c r="M11" i="6"/>
  <c r="V10" i="6"/>
  <c r="S10" i="6"/>
  <c r="P10" i="6"/>
  <c r="M10" i="6"/>
  <c r="S9" i="6"/>
  <c r="V8" i="6"/>
  <c r="S8" i="6"/>
  <c r="P8" i="6"/>
  <c r="M8" i="6"/>
  <c r="V7" i="6"/>
  <c r="S7" i="6"/>
  <c r="P7" i="6"/>
  <c r="M7" i="6"/>
  <c r="V6" i="6"/>
  <c r="S6" i="6"/>
  <c r="P6" i="6"/>
  <c r="P22" i="6" s="1"/>
  <c r="P24" i="6" s="1"/>
  <c r="M6" i="6"/>
  <c r="M22" i="6" s="1"/>
  <c r="M24" i="6" s="1"/>
  <c r="V22" i="6" l="1"/>
  <c r="V24" i="6" s="1"/>
  <c r="S22" i="6"/>
  <c r="S24" i="6" s="1"/>
  <c r="E56" i="5"/>
  <c r="E66" i="5" s="1"/>
  <c r="S38" i="5"/>
  <c r="P38" i="5"/>
  <c r="M38" i="5"/>
  <c r="Q20" i="5"/>
  <c r="R18" i="5"/>
  <c r="R20" i="5" s="1"/>
  <c r="Q18" i="5"/>
  <c r="O18" i="5"/>
  <c r="O20" i="5" s="1"/>
  <c r="N18" i="5"/>
  <c r="N20" i="5" s="1"/>
  <c r="L18" i="5"/>
  <c r="L20" i="5" s="1"/>
  <c r="K18" i="5"/>
  <c r="K20" i="5" s="1"/>
  <c r="J18" i="5"/>
  <c r="J20" i="5" s="1"/>
  <c r="I18" i="5"/>
  <c r="I20" i="5" s="1"/>
  <c r="S16" i="5"/>
  <c r="P16" i="5"/>
  <c r="M16" i="5"/>
  <c r="S15" i="5"/>
  <c r="P15" i="5"/>
  <c r="M15" i="5"/>
  <c r="S14" i="5"/>
  <c r="P14" i="5"/>
  <c r="M14" i="5"/>
  <c r="S13" i="5"/>
  <c r="P13" i="5"/>
  <c r="M13" i="5"/>
  <c r="S12" i="5"/>
  <c r="P12" i="5"/>
  <c r="M12" i="5"/>
  <c r="S11" i="5"/>
  <c r="P11" i="5"/>
  <c r="M11" i="5"/>
  <c r="S10" i="5"/>
  <c r="P10" i="5"/>
  <c r="M10" i="5"/>
  <c r="S9" i="5"/>
  <c r="S8" i="5"/>
  <c r="P8" i="5"/>
  <c r="M8" i="5"/>
  <c r="S7" i="5"/>
  <c r="P7" i="5"/>
  <c r="M7" i="5"/>
  <c r="S6" i="5"/>
  <c r="P6" i="5"/>
  <c r="M6" i="5"/>
  <c r="P18" i="5" l="1"/>
  <c r="P20" i="5" s="1"/>
  <c r="S18" i="5"/>
  <c r="S20" i="5" s="1"/>
  <c r="M18" i="5"/>
  <c r="M20" i="5" s="1"/>
  <c r="E56" i="4"/>
  <c r="E66" i="4" s="1"/>
  <c r="P38" i="4"/>
  <c r="M38" i="4"/>
  <c r="O18" i="4"/>
  <c r="O20" i="4" s="1"/>
  <c r="N18" i="4"/>
  <c r="N20" i="4" s="1"/>
  <c r="L18" i="4"/>
  <c r="L20" i="4" s="1"/>
  <c r="K18" i="4"/>
  <c r="K20" i="4" s="1"/>
  <c r="J18" i="4"/>
  <c r="J20" i="4" s="1"/>
  <c r="I18" i="4"/>
  <c r="I20" i="4" s="1"/>
  <c r="P16" i="4"/>
  <c r="M16" i="4"/>
  <c r="P15" i="4"/>
  <c r="M15" i="4"/>
  <c r="P14" i="4"/>
  <c r="M14" i="4"/>
  <c r="P13" i="4"/>
  <c r="M13" i="4"/>
  <c r="P12" i="4"/>
  <c r="M12" i="4"/>
  <c r="P11" i="4"/>
  <c r="M11" i="4"/>
  <c r="P10" i="4"/>
  <c r="M10" i="4"/>
  <c r="P8" i="4"/>
  <c r="M8" i="4"/>
  <c r="P7" i="4"/>
  <c r="M7" i="4"/>
  <c r="P6" i="4"/>
  <c r="P18" i="4" s="1"/>
  <c r="P20" i="4" s="1"/>
  <c r="M6" i="4"/>
  <c r="M18" i="4" s="1"/>
  <c r="M20" i="4" s="1"/>
  <c r="E56" i="1" l="1"/>
  <c r="E66" i="1" s="1"/>
  <c r="M38" i="1"/>
  <c r="L18" i="1"/>
  <c r="L20" i="1" s="1"/>
  <c r="K18" i="1"/>
  <c r="K20" i="1" s="1"/>
  <c r="J18" i="1"/>
  <c r="J20" i="1" s="1"/>
  <c r="I18" i="1"/>
  <c r="I20" i="1" s="1"/>
  <c r="M16" i="1"/>
  <c r="M15" i="1"/>
  <c r="M14" i="1"/>
  <c r="M13" i="1"/>
  <c r="M12" i="1"/>
  <c r="M11" i="1"/>
  <c r="M10" i="1"/>
  <c r="M8" i="1"/>
  <c r="M7" i="1"/>
  <c r="M6" i="1"/>
  <c r="M18" i="1" s="1"/>
  <c r="M20" i="1" s="1"/>
</calcChain>
</file>

<file path=xl/sharedStrings.xml><?xml version="1.0" encoding="utf-8"?>
<sst xmlns="http://schemas.openxmlformats.org/spreadsheetml/2006/main" count="2725" uniqueCount="134">
  <si>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</si>
  <si>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</si>
  <si>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</si>
  <si>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</si>
  <si>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</si>
  <si>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</si>
  <si>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</si>
  <si>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</si>
  <si>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</si>
  <si>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</si>
  <si>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</si>
  <si>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</si>
  <si>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</si>
  <si>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</si>
  <si>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</si>
  <si>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</si>
  <si>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</si>
  <si>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</si>
  <si>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</si>
  <si>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</si>
  <si>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</si>
  <si>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</si>
  <si>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</si>
  <si>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</si>
  <si>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</si>
  <si>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</si>
  <si>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</si>
  <si>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</si>
  <si>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</si>
  <si>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</si>
  <si>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</si>
  <si>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</si>
  <si>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</si>
  <si>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</si>
  <si>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</si>
  <si>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</si>
  <si>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</si>
  <si>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</si>
  <si>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</si>
  <si>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</si>
  <si>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</si>
  <si>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</si>
  <si>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</si>
  <si>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</si>
  <si>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</si>
  <si>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</si>
  <si>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</si>
  <si>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</si>
  <si>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</si>
  <si>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</si>
  <si>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</si>
  <si>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</si>
  <si>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</si>
  <si>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</si>
  <si>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</si>
  <si>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</si>
  <si>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</si>
  <si>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</si>
  <si>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</si>
  <si>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</si>
  <si>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</si>
  <si>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</si>
  <si>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</si>
  <si>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</si>
  <si>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</si>
  <si>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</si>
  <si>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</si>
  <si>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</si>
  <si>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</si>
  <si>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</si>
  <si>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</si>
  <si>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</si>
  <si>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</si>
  <si>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</si>
  <si>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</si>
  <si>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</si>
  <si>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</si>
  <si>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</si>
  <si>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03/7881531576/264</t>
  </si>
  <si>
    <t>2887460898-041</t>
  </si>
  <si>
    <t>03/7881531576/265</t>
  </si>
  <si>
    <t>ABSA Bank</t>
  </si>
  <si>
    <t>First National Bank</t>
  </si>
  <si>
    <t>Nedbank</t>
  </si>
  <si>
    <t>Investec Bank</t>
  </si>
  <si>
    <t>Standard Bank</t>
  </si>
  <si>
    <t>01/07/2019</t>
  </si>
  <si>
    <t>31/07/2019</t>
  </si>
  <si>
    <t>Fixed Deposit</t>
  </si>
  <si>
    <t>03/7881531576/266</t>
  </si>
  <si>
    <t>288460898-042</t>
  </si>
  <si>
    <t>03/7881531576/267</t>
  </si>
  <si>
    <t>288460898-043</t>
  </si>
  <si>
    <t>03/7881531576/268</t>
  </si>
  <si>
    <t>31 July 2019</t>
  </si>
  <si>
    <t>31/08/2019</t>
  </si>
  <si>
    <t>31 August 2019</t>
  </si>
  <si>
    <t>30/09/2019</t>
  </si>
  <si>
    <t>30 September 2019</t>
  </si>
  <si>
    <t>31/10/2019</t>
  </si>
  <si>
    <t>288460898-044</t>
  </si>
  <si>
    <t>03/7881531576/269</t>
  </si>
  <si>
    <t>288460898-045</t>
  </si>
  <si>
    <t>31 October 2019</t>
  </si>
  <si>
    <t>30/11/2019</t>
  </si>
  <si>
    <t>03/7881531576/270</t>
  </si>
  <si>
    <t>288460898-046</t>
  </si>
  <si>
    <t>288460898-047</t>
  </si>
  <si>
    <t>03/7881531576/271</t>
  </si>
  <si>
    <t>03/7881531576/272</t>
  </si>
  <si>
    <t>FNB</t>
  </si>
  <si>
    <t>288460898-048</t>
  </si>
  <si>
    <t>03/7881531576/273</t>
  </si>
  <si>
    <t>30 November 2019</t>
  </si>
  <si>
    <t>31/12/2019</t>
  </si>
  <si>
    <t>31 December 2019</t>
  </si>
  <si>
    <t>31/01/2020</t>
  </si>
  <si>
    <t>288460898-049</t>
  </si>
  <si>
    <t>03/7881531576/274</t>
  </si>
  <si>
    <t>03/881531576/275</t>
  </si>
  <si>
    <t>INVESTEC</t>
  </si>
  <si>
    <t>JB10259350</t>
  </si>
  <si>
    <t>03/7881531576/276</t>
  </si>
  <si>
    <t>288460898-050</t>
  </si>
  <si>
    <t>31 January 2020</t>
  </si>
  <si>
    <t>29/02/2020</t>
  </si>
  <si>
    <t>288460898-051</t>
  </si>
  <si>
    <t>03/7881531576/277</t>
  </si>
  <si>
    <t>288460898-052</t>
  </si>
  <si>
    <t>288460898-053</t>
  </si>
  <si>
    <t>03/7881531576/278</t>
  </si>
  <si>
    <t>29 February 2020</t>
  </si>
  <si>
    <t>31/03/2020</t>
  </si>
  <si>
    <t>31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</si>
</sst>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167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166" fontId="4" fillId="0" borderId="4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4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25972.6</v>
      </c>
      <c r="J6" s="85">
        <v>5000000</v>
      </c>
      <c r="K6" s="85"/>
      <c r="L6" s="85">
        <v>5000000</v>
      </c>
      <c r="M6" s="28">
        <f>J6+K6-L6</f>
        <v>0</v>
      </c>
    </row>
    <row r="7" spans="1:13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33866.44</v>
      </c>
      <c r="J7" s="85">
        <v>5000000</v>
      </c>
      <c r="K7" s="85"/>
      <c r="L7" s="85"/>
      <c r="M7" s="28">
        <f t="shared" ref="M7:M8" si="0">J7+K7-L7</f>
        <v>5000000</v>
      </c>
    </row>
    <row r="8" spans="1:13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</row>
    <row r="9" spans="1:13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</row>
    <row r="10" spans="1:13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8054.79</v>
      </c>
      <c r="J10" s="85"/>
      <c r="K10" s="27">
        <v>5000000</v>
      </c>
      <c r="L10" s="85"/>
      <c r="M10" s="28">
        <f>J10+K10-L10</f>
        <v>5000000</v>
      </c>
    </row>
    <row r="11" spans="1:13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7917.81</v>
      </c>
      <c r="J11" s="85"/>
      <c r="K11" s="27">
        <v>5000000</v>
      </c>
      <c r="L11" s="85"/>
      <c r="M11" s="28">
        <f t="shared" ref="M11:M12" si="1">J11+K11-L11</f>
        <v>5000000</v>
      </c>
    </row>
    <row r="12" spans="1:13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7906.85</v>
      </c>
      <c r="J12" s="85"/>
      <c r="K12" s="27">
        <v>5000000</v>
      </c>
      <c r="L12" s="85"/>
      <c r="M12" s="28">
        <f t="shared" si="1"/>
        <v>5000000</v>
      </c>
    </row>
    <row r="13" spans="1:13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16219.18</v>
      </c>
      <c r="J13" s="85"/>
      <c r="K13" s="27">
        <v>10000000</v>
      </c>
      <c r="L13" s="85"/>
      <c r="M13" s="28">
        <f>J13+K13-L13</f>
        <v>10000000</v>
      </c>
    </row>
    <row r="14" spans="1:13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8027.4</v>
      </c>
      <c r="J14" s="85"/>
      <c r="K14" s="27">
        <v>5000000</v>
      </c>
      <c r="L14" s="85"/>
      <c r="M14" s="28">
        <f t="shared" ref="M14:M16" si="2">J14+K14-L14</f>
        <v>5000000</v>
      </c>
    </row>
    <row r="15" spans="1:13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8016.44</v>
      </c>
      <c r="J15" s="85"/>
      <c r="K15" s="27">
        <v>5000000</v>
      </c>
      <c r="L15" s="85"/>
      <c r="M15" s="28">
        <f t="shared" si="2"/>
        <v>5000000</v>
      </c>
    </row>
    <row r="16" spans="1:13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8438.36</v>
      </c>
      <c r="J16" s="85"/>
      <c r="K16" s="27">
        <v>5000000</v>
      </c>
      <c r="L16" s="85"/>
      <c r="M16" s="28">
        <f t="shared" si="2"/>
        <v>5000000</v>
      </c>
    </row>
    <row r="17" spans="1:13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</row>
    <row r="18" spans="1:13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>SUM(I5:I17)</f>
        <v>159241.78999999998</v>
      </c>
      <c r="J18" s="94">
        <f>SUM(J5:J17)</f>
        <v>15000000</v>
      </c>
      <c r="K18" s="94">
        <f>SUM(K5:K17)</f>
        <v>40000000</v>
      </c>
      <c r="L18" s="94">
        <f>SUM(L5:L17)</f>
        <v>5000000</v>
      </c>
      <c r="M18" s="95">
        <f>SUM(M5:M17)</f>
        <v>50000000</v>
      </c>
    </row>
    <row r="19" spans="1:13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</row>
    <row r="20" spans="1:13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M20" si="3">I18</f>
        <v>159241.78999999998</v>
      </c>
      <c r="J20" s="50">
        <f t="shared" si="3"/>
        <v>15000000</v>
      </c>
      <c r="K20" s="75">
        <f t="shared" si="3"/>
        <v>40000000</v>
      </c>
      <c r="L20" s="75">
        <f t="shared" si="3"/>
        <v>5000000</v>
      </c>
      <c r="M20" s="51">
        <f t="shared" si="3"/>
        <v>50000000</v>
      </c>
    </row>
    <row r="21" spans="1:13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</row>
    <row r="22" spans="1:13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</row>
    <row r="23" spans="1:13" x14ac:dyDescent="0.25">
      <c r="B23" s="52"/>
      <c r="C23" s="52"/>
      <c r="G23" s="52"/>
      <c r="H23" s="52"/>
      <c r="I23" s="53"/>
      <c r="J23" s="115" t="s">
        <v>81</v>
      </c>
      <c r="K23" s="103" t="s">
        <v>48</v>
      </c>
      <c r="L23" s="104" t="s">
        <v>49</v>
      </c>
      <c r="M23" s="105">
        <v>0</v>
      </c>
    </row>
    <row r="24" spans="1:13" x14ac:dyDescent="0.25">
      <c r="B24" s="52"/>
      <c r="C24" s="52"/>
      <c r="G24" s="52"/>
      <c r="H24" s="52"/>
      <c r="I24" s="53"/>
      <c r="J24" s="116"/>
      <c r="K24" s="106" t="s">
        <v>50</v>
      </c>
      <c r="L24" s="98" t="s">
        <v>51</v>
      </c>
      <c r="M24" s="99">
        <v>10000000</v>
      </c>
    </row>
    <row r="25" spans="1:13" x14ac:dyDescent="0.25">
      <c r="B25" s="52"/>
      <c r="C25" s="52"/>
      <c r="G25" s="52"/>
      <c r="H25" s="52"/>
      <c r="I25" s="53"/>
      <c r="J25" s="117"/>
      <c r="K25" s="100" t="s">
        <v>52</v>
      </c>
      <c r="L25" s="101" t="s">
        <v>53</v>
      </c>
      <c r="M25" s="102">
        <v>0</v>
      </c>
    </row>
    <row r="26" spans="1:13" x14ac:dyDescent="0.25">
      <c r="B26" s="52"/>
      <c r="C26" s="52"/>
      <c r="G26" s="52"/>
      <c r="H26" s="52"/>
      <c r="I26" s="53"/>
      <c r="J26" s="115" t="s">
        <v>82</v>
      </c>
      <c r="K26" s="103" t="s">
        <v>54</v>
      </c>
      <c r="L26" s="104" t="s">
        <v>55</v>
      </c>
      <c r="M26" s="105">
        <v>0</v>
      </c>
    </row>
    <row r="27" spans="1:13" x14ac:dyDescent="0.25">
      <c r="B27" s="52"/>
      <c r="C27" s="52"/>
      <c r="G27" s="52"/>
      <c r="H27" s="52"/>
      <c r="I27" s="53"/>
      <c r="J27" s="116"/>
      <c r="K27" s="106" t="s">
        <v>56</v>
      </c>
      <c r="L27" s="98" t="s">
        <v>57</v>
      </c>
      <c r="M27" s="99">
        <v>0</v>
      </c>
    </row>
    <row r="28" spans="1:13" x14ac:dyDescent="0.25">
      <c r="B28" s="52"/>
      <c r="C28" s="52"/>
      <c r="G28" s="52"/>
      <c r="H28" s="52"/>
      <c r="I28" s="53"/>
      <c r="J28" s="117"/>
      <c r="K28" s="100" t="s">
        <v>58</v>
      </c>
      <c r="L28" s="101" t="s">
        <v>59</v>
      </c>
      <c r="M28" s="102">
        <v>0</v>
      </c>
    </row>
    <row r="29" spans="1:13" x14ac:dyDescent="0.25">
      <c r="B29" s="52"/>
      <c r="C29" s="52"/>
      <c r="G29" s="52"/>
      <c r="H29" s="52"/>
      <c r="I29" s="53"/>
      <c r="J29" s="115" t="s">
        <v>83</v>
      </c>
      <c r="K29" s="106" t="s">
        <v>60</v>
      </c>
      <c r="L29" s="98" t="s">
        <v>61</v>
      </c>
      <c r="M29" s="99">
        <v>10000000</v>
      </c>
    </row>
    <row r="30" spans="1:13" x14ac:dyDescent="0.25">
      <c r="B30" s="52"/>
      <c r="C30" s="52"/>
      <c r="G30" s="52"/>
      <c r="H30" s="52"/>
      <c r="I30" s="53"/>
      <c r="J30" s="116"/>
      <c r="K30" s="106" t="s">
        <v>62</v>
      </c>
      <c r="L30" s="98" t="s">
        <v>63</v>
      </c>
      <c r="M30" s="99">
        <v>20000000</v>
      </c>
    </row>
    <row r="31" spans="1:13" x14ac:dyDescent="0.25">
      <c r="B31" s="52"/>
      <c r="C31" s="52"/>
      <c r="G31" s="52"/>
      <c r="H31" s="52"/>
      <c r="I31" s="53"/>
      <c r="J31" s="117"/>
      <c r="K31" s="106" t="s">
        <v>64</v>
      </c>
      <c r="L31" s="98" t="s">
        <v>65</v>
      </c>
      <c r="M31" s="99">
        <v>-5000000</v>
      </c>
    </row>
    <row r="32" spans="1:13" x14ac:dyDescent="0.25">
      <c r="B32" s="52"/>
      <c r="C32" s="52"/>
      <c r="G32" s="52"/>
      <c r="H32" s="52"/>
      <c r="I32" s="53"/>
      <c r="J32" s="115" t="s">
        <v>84</v>
      </c>
      <c r="K32" s="103" t="s">
        <v>66</v>
      </c>
      <c r="L32" s="104" t="s">
        <v>67</v>
      </c>
      <c r="M32" s="105">
        <v>0</v>
      </c>
    </row>
    <row r="33" spans="2:13" x14ac:dyDescent="0.25">
      <c r="B33" s="52"/>
      <c r="C33" s="52"/>
      <c r="G33" s="52"/>
      <c r="H33" s="52"/>
      <c r="I33" s="53"/>
      <c r="J33" s="116"/>
      <c r="K33" s="106" t="s">
        <v>68</v>
      </c>
      <c r="L33" s="98" t="s">
        <v>69</v>
      </c>
      <c r="M33" s="99">
        <v>0</v>
      </c>
    </row>
    <row r="34" spans="2:13" x14ac:dyDescent="0.25">
      <c r="B34" s="52"/>
      <c r="C34" s="52"/>
      <c r="G34" s="52"/>
      <c r="H34" s="52"/>
      <c r="I34" s="53"/>
      <c r="J34" s="117"/>
      <c r="K34" s="100" t="s">
        <v>70</v>
      </c>
      <c r="L34" s="101" t="s">
        <v>71</v>
      </c>
      <c r="M34" s="102">
        <v>0</v>
      </c>
    </row>
    <row r="35" spans="2:13" x14ac:dyDescent="0.25">
      <c r="B35" s="52"/>
      <c r="C35" s="52"/>
      <c r="G35" s="52"/>
      <c r="H35" s="52"/>
      <c r="I35" s="53"/>
      <c r="J35" s="109" t="s">
        <v>85</v>
      </c>
      <c r="K35" s="106" t="s">
        <v>72</v>
      </c>
      <c r="L35" s="98" t="s">
        <v>73</v>
      </c>
      <c r="M35" s="99">
        <v>5000000</v>
      </c>
    </row>
    <row r="36" spans="2:13" x14ac:dyDescent="0.25">
      <c r="B36" s="52"/>
      <c r="C36" s="52"/>
      <c r="G36" s="52"/>
      <c r="H36" s="52"/>
      <c r="I36" s="53"/>
      <c r="J36" s="110"/>
      <c r="K36" s="106" t="s">
        <v>74</v>
      </c>
      <c r="L36" s="98" t="s">
        <v>75</v>
      </c>
      <c r="M36" s="99">
        <v>10000000</v>
      </c>
    </row>
    <row r="37" spans="2:13" x14ac:dyDescent="0.25">
      <c r="B37" s="52"/>
      <c r="C37" s="52"/>
      <c r="G37" s="52"/>
      <c r="H37" s="52"/>
      <c r="I37" s="53"/>
      <c r="J37" s="111"/>
      <c r="K37" s="100" t="s">
        <v>76</v>
      </c>
      <c r="L37" s="101" t="s">
        <v>77</v>
      </c>
      <c r="M37" s="102">
        <v>0</v>
      </c>
    </row>
    <row r="38" spans="2:13" ht="15.75" thickBot="1" x14ac:dyDescent="0.3">
      <c r="I38" s="54"/>
      <c r="J38" s="54"/>
      <c r="L38" s="55" t="s">
        <v>94</v>
      </c>
      <c r="M38" s="107">
        <f>SUM(M23:M37)</f>
        <v>50000000</v>
      </c>
    </row>
    <row r="39" spans="2:13" ht="15.75" thickTop="1" x14ac:dyDescent="0.25">
      <c r="K39" s="7"/>
      <c r="L39" s="7"/>
      <c r="M39" s="7"/>
    </row>
    <row r="40" spans="2:13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</row>
    <row r="41" spans="2:13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</row>
    <row r="42" spans="2:13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</row>
    <row r="43" spans="2:13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</row>
    <row r="44" spans="2:13" x14ac:dyDescent="0.25">
      <c r="B44" s="63" t="s">
        <v>22</v>
      </c>
      <c r="C44" s="64"/>
      <c r="D44" s="34"/>
      <c r="E44" s="65">
        <v>5000000</v>
      </c>
      <c r="F44" s="66"/>
      <c r="G44" s="35"/>
      <c r="H44" s="34"/>
      <c r="K44" s="7"/>
      <c r="L44" s="7"/>
      <c r="M44" s="37"/>
    </row>
    <row r="45" spans="2:13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</row>
    <row r="46" spans="2:13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</row>
    <row r="47" spans="2:13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</row>
    <row r="48" spans="2:13" x14ac:dyDescent="0.25">
      <c r="B48" s="63" t="s">
        <v>26</v>
      </c>
      <c r="C48" s="64"/>
      <c r="D48" s="34"/>
      <c r="E48" s="65">
        <v>49165000</v>
      </c>
      <c r="F48" s="66"/>
      <c r="G48" s="35"/>
      <c r="H48" s="34"/>
      <c r="K48" s="7"/>
      <c r="L48" s="7"/>
      <c r="M48" s="7"/>
    </row>
    <row r="49" spans="2:13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</row>
    <row r="50" spans="2:13" x14ac:dyDescent="0.25">
      <c r="B50" s="63" t="s">
        <v>27</v>
      </c>
      <c r="C50" s="64"/>
      <c r="D50" s="34"/>
      <c r="E50" s="65">
        <v>13189000</v>
      </c>
      <c r="F50" s="66"/>
      <c r="G50" s="35"/>
      <c r="H50" s="34"/>
      <c r="K50" s="7"/>
      <c r="L50" s="7"/>
      <c r="M50" s="37"/>
    </row>
    <row r="51" spans="2:13" x14ac:dyDescent="0.25">
      <c r="B51" s="63" t="s">
        <v>36</v>
      </c>
      <c r="C51" s="64"/>
      <c r="D51" s="34"/>
      <c r="E51" s="65">
        <v>801980.97</v>
      </c>
      <c r="F51" s="66"/>
      <c r="G51" s="35"/>
      <c r="H51" s="34"/>
      <c r="K51" s="7"/>
      <c r="L51" s="7"/>
      <c r="M51" s="7"/>
    </row>
    <row r="52" spans="2:13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</row>
    <row r="53" spans="2:13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</row>
    <row r="54" spans="2:13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</row>
    <row r="55" spans="2:13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</row>
    <row r="56" spans="2:13" ht="15.75" thickBot="1" x14ac:dyDescent="0.3">
      <c r="B56" s="63"/>
      <c r="C56" s="64"/>
      <c r="D56" s="34"/>
      <c r="E56" s="67">
        <f>SUM(E44:E54)</f>
        <v>68155980.969999999</v>
      </c>
      <c r="F56" s="66"/>
      <c r="G56" s="35"/>
      <c r="H56" s="34"/>
      <c r="K56" s="7"/>
      <c r="L56" s="7"/>
      <c r="M56" s="7"/>
    </row>
    <row r="57" spans="2:13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</row>
    <row r="58" spans="2:13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</row>
    <row r="59" spans="2:13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</row>
    <row r="60" spans="2:13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</row>
    <row r="61" spans="2:13" x14ac:dyDescent="0.25">
      <c r="B61" s="63" t="s">
        <v>33</v>
      </c>
      <c r="C61" s="64"/>
      <c r="D61" s="34"/>
      <c r="E61" s="65">
        <v>2441172</v>
      </c>
      <c r="F61" s="66"/>
      <c r="G61" s="35"/>
      <c r="H61" s="34"/>
      <c r="K61" s="7"/>
      <c r="L61" s="7"/>
      <c r="M61" s="37"/>
    </row>
    <row r="62" spans="2:13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</row>
    <row r="63" spans="2:13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</row>
    <row r="64" spans="2:13" x14ac:dyDescent="0.25">
      <c r="B64" s="63" t="s">
        <v>29</v>
      </c>
      <c r="C64" s="64"/>
      <c r="D64" s="34"/>
      <c r="E64" s="65">
        <v>25714808.969999999</v>
      </c>
      <c r="F64" s="66"/>
      <c r="G64" s="35"/>
      <c r="H64" s="34"/>
      <c r="K64" s="7"/>
      <c r="L64" s="7"/>
      <c r="M64" s="7"/>
    </row>
    <row r="65" spans="2:13" ht="15.75" thickBot="1" x14ac:dyDescent="0.3">
      <c r="B65" s="66"/>
      <c r="F65" s="66"/>
      <c r="G65" s="35"/>
      <c r="H65" s="34"/>
      <c r="K65" s="7"/>
      <c r="L65" s="7"/>
      <c r="M65" s="7"/>
    </row>
    <row r="66" spans="2:13" ht="15.75" thickBot="1" x14ac:dyDescent="0.3">
      <c r="B66" s="68" t="s">
        <v>35</v>
      </c>
      <c r="C66" s="69"/>
      <c r="D66" s="70"/>
      <c r="E66" s="71">
        <f>E56-E61-E62-E63-E59-E60-E64</f>
        <v>40000000</v>
      </c>
      <c r="F66" s="66"/>
      <c r="G66" s="35"/>
      <c r="H66" s="34"/>
      <c r="K66" s="7"/>
      <c r="L66" s="7"/>
      <c r="M66" s="7"/>
    </row>
    <row r="67" spans="2:13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</row>
    <row r="68" spans="2:13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</row>
    <row r="69" spans="2:13" x14ac:dyDescent="0.25">
      <c r="B69" s="69"/>
      <c r="C69" s="69"/>
      <c r="D69" s="70"/>
      <c r="E69" s="70"/>
      <c r="F69" s="74"/>
      <c r="G69" s="34"/>
      <c r="H69" s="36"/>
    </row>
    <row r="70" spans="2:13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K1:AN1"/>
  <sheetViews>
    <sheetView zoomScale="75" zoomScaleNormal="75" zoomScaleSheetLayoutView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16384" width="9.140625" style="7"/>
  </cols>
  <sheetData/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K1:AQ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16384" width="9.140625" style="7"/>
  </cols>
  <sheetData/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K1:AT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16384" width="9.140625" style="7"/>
  </cols>
  <sheetData/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</row>
    <row r="7" spans="1:16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27311.64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</row>
    <row r="8" spans="1:16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</row>
    <row r="9" spans="1:16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</row>
    <row r="10" spans="1:16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25171.23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2">J10+N10-O10</f>
        <v>0</v>
      </c>
    </row>
    <row r="11" spans="1:16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24743.15</v>
      </c>
      <c r="J11" s="85"/>
      <c r="K11" s="27">
        <v>5000000</v>
      </c>
      <c r="L11" s="85"/>
      <c r="M11" s="28">
        <f t="shared" ref="M11:M12" si="3">J11+K11-L11</f>
        <v>5000000</v>
      </c>
      <c r="N11" s="27">
        <v>5000000</v>
      </c>
      <c r="O11" s="85">
        <v>5000000</v>
      </c>
      <c r="P11" s="28">
        <f t="shared" si="2"/>
        <v>0</v>
      </c>
    </row>
    <row r="12" spans="1:16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30639.040000000001</v>
      </c>
      <c r="J12" s="85"/>
      <c r="K12" s="27">
        <v>5000000</v>
      </c>
      <c r="L12" s="85"/>
      <c r="M12" s="28">
        <f t="shared" si="3"/>
        <v>5000000</v>
      </c>
      <c r="N12" s="27">
        <v>5000000</v>
      </c>
      <c r="O12" s="85"/>
      <c r="P12" s="28">
        <f t="shared" si="2"/>
        <v>5000000</v>
      </c>
    </row>
    <row r="13" spans="1:16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62849.32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2"/>
        <v>10000000</v>
      </c>
    </row>
    <row r="14" spans="1:16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31106.16</v>
      </c>
      <c r="J14" s="85"/>
      <c r="K14" s="27">
        <v>5000000</v>
      </c>
      <c r="L14" s="85"/>
      <c r="M14" s="28">
        <f t="shared" ref="M14:M16" si="4">J14+K14-L14</f>
        <v>5000000</v>
      </c>
      <c r="N14" s="27">
        <v>5000000</v>
      </c>
      <c r="O14" s="85"/>
      <c r="P14" s="28">
        <f t="shared" si="2"/>
        <v>5000000</v>
      </c>
    </row>
    <row r="15" spans="1:16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31063.7</v>
      </c>
      <c r="J15" s="85"/>
      <c r="K15" s="27">
        <v>5000000</v>
      </c>
      <c r="L15" s="85"/>
      <c r="M15" s="28">
        <f t="shared" si="4"/>
        <v>5000000</v>
      </c>
      <c r="N15" s="27">
        <v>5000000</v>
      </c>
      <c r="O15" s="85"/>
      <c r="P15" s="28">
        <f t="shared" si="2"/>
        <v>5000000</v>
      </c>
    </row>
    <row r="16" spans="1:16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4"/>
        <v>5000000</v>
      </c>
      <c r="N16" s="27">
        <v>5000000</v>
      </c>
      <c r="O16" s="85"/>
      <c r="P16" s="28">
        <f t="shared" si="2"/>
        <v>5000000</v>
      </c>
    </row>
    <row r="17" spans="1:16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</row>
    <row r="18" spans="1:16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P18" si="5">SUM(I5:I17)</f>
        <v>300404.79000000004</v>
      </c>
      <c r="J18" s="94">
        <f t="shared" si="5"/>
        <v>15000000</v>
      </c>
      <c r="K18" s="94">
        <f t="shared" si="5"/>
        <v>40000000</v>
      </c>
      <c r="L18" s="94">
        <f t="shared" si="5"/>
        <v>5000000</v>
      </c>
      <c r="M18" s="95">
        <f t="shared" si="5"/>
        <v>50000000</v>
      </c>
      <c r="N18" s="94">
        <f t="shared" si="5"/>
        <v>40000000</v>
      </c>
      <c r="O18" s="94">
        <f t="shared" si="5"/>
        <v>20000000</v>
      </c>
      <c r="P18" s="95">
        <f t="shared" si="5"/>
        <v>35000000</v>
      </c>
    </row>
    <row r="19" spans="1:16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</row>
    <row r="20" spans="1:16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P20" si="6">I18</f>
        <v>300404.79000000004</v>
      </c>
      <c r="J20" s="50">
        <f t="shared" si="6"/>
        <v>15000000</v>
      </c>
      <c r="K20" s="75">
        <f t="shared" si="6"/>
        <v>40000000</v>
      </c>
      <c r="L20" s="75">
        <f t="shared" si="6"/>
        <v>5000000</v>
      </c>
      <c r="M20" s="51">
        <f t="shared" si="6"/>
        <v>50000000</v>
      </c>
      <c r="N20" s="75">
        <f t="shared" si="6"/>
        <v>40000000</v>
      </c>
      <c r="O20" s="75">
        <f t="shared" si="6"/>
        <v>20000000</v>
      </c>
      <c r="P20" s="51">
        <f t="shared" si="6"/>
        <v>35000000</v>
      </c>
    </row>
    <row r="21" spans="1:16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</row>
    <row r="22" spans="1:16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</row>
    <row r="23" spans="1:16" x14ac:dyDescent="0.25">
      <c r="B23" s="52"/>
      <c r="C23" s="52"/>
      <c r="G23" s="52"/>
      <c r="H23" s="52"/>
      <c r="I23" s="53"/>
      <c r="J23" s="115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</row>
    <row r="24" spans="1:16" x14ac:dyDescent="0.25">
      <c r="B24" s="52"/>
      <c r="C24" s="52"/>
      <c r="G24" s="52"/>
      <c r="H24" s="52"/>
      <c r="I24" s="53"/>
      <c r="J24" s="116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</row>
    <row r="25" spans="1:16" x14ac:dyDescent="0.25">
      <c r="B25" s="52"/>
      <c r="C25" s="52"/>
      <c r="G25" s="52"/>
      <c r="H25" s="52"/>
      <c r="I25" s="53"/>
      <c r="J25" s="117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</row>
    <row r="26" spans="1:16" x14ac:dyDescent="0.25">
      <c r="B26" s="52"/>
      <c r="C26" s="52"/>
      <c r="G26" s="52"/>
      <c r="H26" s="52"/>
      <c r="I26" s="53"/>
      <c r="J26" s="115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</row>
    <row r="27" spans="1:16" x14ac:dyDescent="0.25">
      <c r="B27" s="52"/>
      <c r="C27" s="52"/>
      <c r="G27" s="52"/>
      <c r="H27" s="52"/>
      <c r="I27" s="53"/>
      <c r="J27" s="116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</row>
    <row r="28" spans="1:16" x14ac:dyDescent="0.25">
      <c r="B28" s="52"/>
      <c r="C28" s="52"/>
      <c r="G28" s="52"/>
      <c r="H28" s="52"/>
      <c r="I28" s="53"/>
      <c r="J28" s="117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</row>
    <row r="29" spans="1:16" x14ac:dyDescent="0.25">
      <c r="B29" s="52"/>
      <c r="C29" s="52"/>
      <c r="G29" s="52"/>
      <c r="H29" s="52"/>
      <c r="I29" s="53"/>
      <c r="J29" s="115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</row>
    <row r="30" spans="1:16" x14ac:dyDescent="0.25">
      <c r="B30" s="52"/>
      <c r="C30" s="52"/>
      <c r="G30" s="52"/>
      <c r="H30" s="52"/>
      <c r="I30" s="53"/>
      <c r="J30" s="116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</row>
    <row r="31" spans="1:16" x14ac:dyDescent="0.25">
      <c r="B31" s="52"/>
      <c r="C31" s="52"/>
      <c r="G31" s="52"/>
      <c r="H31" s="52"/>
      <c r="I31" s="53"/>
      <c r="J31" s="117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</row>
    <row r="32" spans="1:16" x14ac:dyDescent="0.25">
      <c r="B32" s="52"/>
      <c r="C32" s="52"/>
      <c r="G32" s="52"/>
      <c r="H32" s="52"/>
      <c r="I32" s="53"/>
      <c r="J32" s="115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</row>
    <row r="33" spans="2:16" x14ac:dyDescent="0.25">
      <c r="B33" s="52"/>
      <c r="C33" s="52"/>
      <c r="G33" s="52"/>
      <c r="H33" s="52"/>
      <c r="I33" s="53"/>
      <c r="J33" s="116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</row>
    <row r="34" spans="2:16" x14ac:dyDescent="0.25">
      <c r="B34" s="52"/>
      <c r="C34" s="52"/>
      <c r="G34" s="52"/>
      <c r="H34" s="52"/>
      <c r="I34" s="53"/>
      <c r="J34" s="117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</row>
    <row r="35" spans="2:16" x14ac:dyDescent="0.25">
      <c r="B35" s="52"/>
      <c r="C35" s="52"/>
      <c r="G35" s="52"/>
      <c r="H35" s="52"/>
      <c r="I35" s="53"/>
      <c r="J35" s="109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</row>
    <row r="36" spans="2:16" x14ac:dyDescent="0.25">
      <c r="B36" s="52"/>
      <c r="C36" s="52"/>
      <c r="G36" s="52"/>
      <c r="H36" s="52"/>
      <c r="I36" s="53"/>
      <c r="J36" s="110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</row>
    <row r="37" spans="2:16" x14ac:dyDescent="0.25">
      <c r="B37" s="52"/>
      <c r="C37" s="52"/>
      <c r="G37" s="52"/>
      <c r="H37" s="52"/>
      <c r="I37" s="53"/>
      <c r="J37" s="111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</row>
    <row r="38" spans="2:16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</row>
    <row r="39" spans="2:16" ht="15.75" thickTop="1" x14ac:dyDescent="0.25">
      <c r="K39" s="7"/>
      <c r="L39" s="7"/>
      <c r="M39" s="7"/>
      <c r="N39" s="7"/>
      <c r="O39" s="7"/>
      <c r="P39" s="7"/>
    </row>
    <row r="40" spans="2:16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</row>
    <row r="41" spans="2:16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</row>
    <row r="42" spans="2:16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</row>
    <row r="43" spans="2:16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</row>
    <row r="44" spans="2:16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</row>
    <row r="45" spans="2:16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</row>
    <row r="46" spans="2:16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</row>
    <row r="47" spans="2:16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</row>
    <row r="48" spans="2:16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</row>
    <row r="49" spans="2:16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</row>
    <row r="50" spans="2:16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</row>
    <row r="51" spans="2:16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</row>
    <row r="52" spans="2:16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</row>
    <row r="53" spans="2:16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</row>
    <row r="54" spans="2:16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</row>
    <row r="55" spans="2:16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</row>
    <row r="56" spans="2:16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</row>
    <row r="57" spans="2:16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</row>
    <row r="58" spans="2:16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</row>
    <row r="65" spans="2:16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</row>
    <row r="66" spans="2:16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</row>
    <row r="68" spans="2:16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</row>
    <row r="69" spans="2:16" x14ac:dyDescent="0.25">
      <c r="B69" s="69"/>
      <c r="C69" s="69"/>
      <c r="D69" s="70"/>
      <c r="E69" s="70"/>
      <c r="F69" s="74"/>
      <c r="G69" s="34"/>
      <c r="H69" s="36"/>
    </row>
    <row r="70" spans="2:16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</row>
    <row r="7" spans="1:19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16" si="2">J7+Q7-R7</f>
        <v>0</v>
      </c>
    </row>
    <row r="8" spans="1:19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26958.9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</row>
    <row r="9" spans="1:19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</row>
    <row r="10" spans="1:19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3">J10+N10-O10</f>
        <v>0</v>
      </c>
      <c r="Q10" s="27">
        <v>5000000</v>
      </c>
      <c r="R10" s="85">
        <v>5000000</v>
      </c>
      <c r="S10" s="28">
        <f t="shared" si="2"/>
        <v>0</v>
      </c>
    </row>
    <row r="11" spans="1:19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4">J11+K11-L11</f>
        <v>5000000</v>
      </c>
      <c r="N11" s="27">
        <v>5000000</v>
      </c>
      <c r="O11" s="85">
        <v>5000000</v>
      </c>
      <c r="P11" s="28">
        <f t="shared" si="3"/>
        <v>0</v>
      </c>
      <c r="Q11" s="27">
        <v>5000000</v>
      </c>
      <c r="R11" s="85">
        <v>5000000</v>
      </c>
      <c r="S11" s="28">
        <f t="shared" si="2"/>
        <v>0</v>
      </c>
    </row>
    <row r="12" spans="1:19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21743.84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/>
      <c r="P12" s="28">
        <f t="shared" si="3"/>
        <v>5000000</v>
      </c>
      <c r="Q12" s="27">
        <v>5000000</v>
      </c>
      <c r="R12" s="27">
        <v>5000000</v>
      </c>
      <c r="S12" s="28">
        <f t="shared" si="2"/>
        <v>0</v>
      </c>
    </row>
    <row r="13" spans="1:19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48657.53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3"/>
        <v>10000000</v>
      </c>
      <c r="Q13" s="27">
        <v>10000000</v>
      </c>
      <c r="R13" s="27">
        <v>10000000</v>
      </c>
      <c r="S13" s="28">
        <f t="shared" si="2"/>
        <v>0</v>
      </c>
    </row>
    <row r="14" spans="1:19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24082.19</v>
      </c>
      <c r="J14" s="85"/>
      <c r="K14" s="27">
        <v>5000000</v>
      </c>
      <c r="L14" s="85"/>
      <c r="M14" s="28">
        <f t="shared" ref="M14:M16" si="5">J14+K14-L14</f>
        <v>5000000</v>
      </c>
      <c r="N14" s="27">
        <v>5000000</v>
      </c>
      <c r="O14" s="85"/>
      <c r="P14" s="28">
        <f t="shared" si="3"/>
        <v>5000000</v>
      </c>
      <c r="Q14" s="27">
        <v>5000000</v>
      </c>
      <c r="R14" s="27">
        <v>5000000</v>
      </c>
      <c r="S14" s="28">
        <f t="shared" si="2"/>
        <v>0</v>
      </c>
    </row>
    <row r="15" spans="1:19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30061.64</v>
      </c>
      <c r="J15" s="85"/>
      <c r="K15" s="27">
        <v>5000000</v>
      </c>
      <c r="L15" s="85"/>
      <c r="M15" s="28">
        <f t="shared" si="5"/>
        <v>5000000</v>
      </c>
      <c r="N15" s="27">
        <v>5000000</v>
      </c>
      <c r="O15" s="85"/>
      <c r="P15" s="28">
        <f t="shared" si="3"/>
        <v>5000000</v>
      </c>
      <c r="Q15" s="27">
        <v>5000000</v>
      </c>
      <c r="R15" s="85"/>
      <c r="S15" s="28">
        <f t="shared" si="2"/>
        <v>5000000</v>
      </c>
    </row>
    <row r="16" spans="1:19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31643.84</v>
      </c>
      <c r="J16" s="85"/>
      <c r="K16" s="27">
        <v>5000000</v>
      </c>
      <c r="L16" s="85"/>
      <c r="M16" s="28">
        <f t="shared" si="5"/>
        <v>5000000</v>
      </c>
      <c r="N16" s="27">
        <v>5000000</v>
      </c>
      <c r="O16" s="85"/>
      <c r="P16" s="28">
        <f t="shared" si="3"/>
        <v>5000000</v>
      </c>
      <c r="Q16" s="27">
        <v>5000000</v>
      </c>
      <c r="R16" s="85"/>
      <c r="S16" s="28">
        <f t="shared" si="2"/>
        <v>5000000</v>
      </c>
    </row>
    <row r="17" spans="1:19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  <c r="Q17" s="86"/>
      <c r="R17" s="85"/>
      <c r="S17" s="87"/>
    </row>
    <row r="18" spans="1:19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S18" si="6">SUM(I5:I17)</f>
        <v>183147.94</v>
      </c>
      <c r="J18" s="94">
        <f t="shared" si="6"/>
        <v>15000000</v>
      </c>
      <c r="K18" s="94">
        <f t="shared" si="6"/>
        <v>40000000</v>
      </c>
      <c r="L18" s="94">
        <f t="shared" si="6"/>
        <v>5000000</v>
      </c>
      <c r="M18" s="95">
        <f t="shared" si="6"/>
        <v>50000000</v>
      </c>
      <c r="N18" s="94">
        <f t="shared" si="6"/>
        <v>40000000</v>
      </c>
      <c r="O18" s="94">
        <f t="shared" si="6"/>
        <v>20000000</v>
      </c>
      <c r="P18" s="95">
        <f t="shared" si="6"/>
        <v>35000000</v>
      </c>
      <c r="Q18" s="94">
        <f t="shared" si="6"/>
        <v>40000000</v>
      </c>
      <c r="R18" s="94">
        <f t="shared" si="6"/>
        <v>45000000</v>
      </c>
      <c r="S18" s="95">
        <f t="shared" si="6"/>
        <v>10000000</v>
      </c>
    </row>
    <row r="19" spans="1:19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  <c r="Q19" s="43"/>
      <c r="R19" s="43"/>
      <c r="S19" s="44"/>
    </row>
    <row r="20" spans="1:19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S20" si="7">I18</f>
        <v>183147.94</v>
      </c>
      <c r="J20" s="50">
        <f t="shared" si="7"/>
        <v>15000000</v>
      </c>
      <c r="K20" s="75">
        <f t="shared" si="7"/>
        <v>40000000</v>
      </c>
      <c r="L20" s="75">
        <f t="shared" si="7"/>
        <v>5000000</v>
      </c>
      <c r="M20" s="51">
        <f t="shared" si="7"/>
        <v>50000000</v>
      </c>
      <c r="N20" s="75">
        <f t="shared" si="7"/>
        <v>40000000</v>
      </c>
      <c r="O20" s="75">
        <f t="shared" si="7"/>
        <v>20000000</v>
      </c>
      <c r="P20" s="51">
        <f t="shared" si="7"/>
        <v>35000000</v>
      </c>
      <c r="Q20" s="75">
        <f t="shared" si="7"/>
        <v>40000000</v>
      </c>
      <c r="R20" s="75">
        <f t="shared" si="7"/>
        <v>45000000</v>
      </c>
      <c r="S20" s="51">
        <f t="shared" si="7"/>
        <v>10000000</v>
      </c>
    </row>
    <row r="21" spans="1:19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  <c r="S21" s="37"/>
    </row>
    <row r="22" spans="1:19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  <c r="Q22" s="33" t="s">
        <v>46</v>
      </c>
      <c r="R22" s="33" t="s">
        <v>47</v>
      </c>
      <c r="S22" s="27"/>
    </row>
    <row r="23" spans="1:19" x14ac:dyDescent="0.25">
      <c r="B23" s="52"/>
      <c r="C23" s="52"/>
      <c r="G23" s="52"/>
      <c r="H23" s="52"/>
      <c r="I23" s="53"/>
      <c r="J23" s="115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  <c r="Q23" s="103" t="s">
        <v>48</v>
      </c>
      <c r="R23" s="104" t="s">
        <v>49</v>
      </c>
      <c r="S23" s="105">
        <v>0</v>
      </c>
    </row>
    <row r="24" spans="1:19" x14ac:dyDescent="0.25">
      <c r="B24" s="52"/>
      <c r="C24" s="52"/>
      <c r="G24" s="52"/>
      <c r="H24" s="52"/>
      <c r="I24" s="53"/>
      <c r="J24" s="116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  <c r="Q24" s="106" t="s">
        <v>50</v>
      </c>
      <c r="R24" s="98" t="s">
        <v>51</v>
      </c>
      <c r="S24" s="99">
        <v>10000000</v>
      </c>
    </row>
    <row r="25" spans="1:19" x14ac:dyDescent="0.25">
      <c r="B25" s="52"/>
      <c r="C25" s="52"/>
      <c r="G25" s="52"/>
      <c r="H25" s="52"/>
      <c r="I25" s="53"/>
      <c r="J25" s="117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  <c r="Q25" s="100" t="s">
        <v>52</v>
      </c>
      <c r="R25" s="101" t="s">
        <v>53</v>
      </c>
      <c r="S25" s="102">
        <v>-5000000</v>
      </c>
    </row>
    <row r="26" spans="1:19" x14ac:dyDescent="0.25">
      <c r="B26" s="52"/>
      <c r="C26" s="52"/>
      <c r="G26" s="52"/>
      <c r="H26" s="52"/>
      <c r="I26" s="53"/>
      <c r="J26" s="115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  <c r="Q26" s="103" t="s">
        <v>54</v>
      </c>
      <c r="R26" s="104" t="s">
        <v>55</v>
      </c>
      <c r="S26" s="105">
        <v>0</v>
      </c>
    </row>
    <row r="27" spans="1:19" x14ac:dyDescent="0.25">
      <c r="B27" s="52"/>
      <c r="C27" s="52"/>
      <c r="G27" s="52"/>
      <c r="H27" s="52"/>
      <c r="I27" s="53"/>
      <c r="J27" s="116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  <c r="Q27" s="106" t="s">
        <v>56</v>
      </c>
      <c r="R27" s="98" t="s">
        <v>57</v>
      </c>
      <c r="S27" s="99">
        <v>0</v>
      </c>
    </row>
    <row r="28" spans="1:19" x14ac:dyDescent="0.25">
      <c r="B28" s="52"/>
      <c r="C28" s="52"/>
      <c r="G28" s="52"/>
      <c r="H28" s="52"/>
      <c r="I28" s="53"/>
      <c r="J28" s="117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  <c r="Q28" s="100" t="s">
        <v>58</v>
      </c>
      <c r="R28" s="101" t="s">
        <v>59</v>
      </c>
      <c r="S28" s="102">
        <v>0</v>
      </c>
    </row>
    <row r="29" spans="1:19" x14ac:dyDescent="0.25">
      <c r="B29" s="52"/>
      <c r="C29" s="52"/>
      <c r="G29" s="52"/>
      <c r="H29" s="52"/>
      <c r="I29" s="53"/>
      <c r="J29" s="115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  <c r="Q29" s="106" t="s">
        <v>60</v>
      </c>
      <c r="R29" s="98" t="s">
        <v>61</v>
      </c>
      <c r="S29" s="99">
        <v>10000000</v>
      </c>
    </row>
    <row r="30" spans="1:19" x14ac:dyDescent="0.25">
      <c r="B30" s="52"/>
      <c r="C30" s="52"/>
      <c r="G30" s="52"/>
      <c r="H30" s="52"/>
      <c r="I30" s="53"/>
      <c r="J30" s="116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  <c r="Q30" s="106" t="s">
        <v>62</v>
      </c>
      <c r="R30" s="98" t="s">
        <v>63</v>
      </c>
      <c r="S30" s="99">
        <v>20000000</v>
      </c>
    </row>
    <row r="31" spans="1:19" x14ac:dyDescent="0.25">
      <c r="B31" s="52"/>
      <c r="C31" s="52"/>
      <c r="G31" s="52"/>
      <c r="H31" s="52"/>
      <c r="I31" s="53"/>
      <c r="J31" s="117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  <c r="Q31" s="106" t="s">
        <v>64</v>
      </c>
      <c r="R31" s="98" t="s">
        <v>65</v>
      </c>
      <c r="S31" s="99">
        <v>-25000000</v>
      </c>
    </row>
    <row r="32" spans="1:19" x14ac:dyDescent="0.25">
      <c r="B32" s="52"/>
      <c r="C32" s="52"/>
      <c r="G32" s="52"/>
      <c r="H32" s="52"/>
      <c r="I32" s="53"/>
      <c r="J32" s="115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  <c r="Q32" s="103" t="s">
        <v>66</v>
      </c>
      <c r="R32" s="104" t="s">
        <v>67</v>
      </c>
      <c r="S32" s="105">
        <v>0</v>
      </c>
    </row>
    <row r="33" spans="2:19" x14ac:dyDescent="0.25">
      <c r="B33" s="52"/>
      <c r="C33" s="52"/>
      <c r="G33" s="52"/>
      <c r="H33" s="52"/>
      <c r="I33" s="53"/>
      <c r="J33" s="116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  <c r="Q33" s="106" t="s">
        <v>68</v>
      </c>
      <c r="R33" s="98" t="s">
        <v>69</v>
      </c>
      <c r="S33" s="99">
        <v>0</v>
      </c>
    </row>
    <row r="34" spans="2:19" x14ac:dyDescent="0.25">
      <c r="B34" s="52"/>
      <c r="C34" s="52"/>
      <c r="G34" s="52"/>
      <c r="H34" s="52"/>
      <c r="I34" s="53"/>
      <c r="J34" s="117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  <c r="Q34" s="100" t="s">
        <v>70</v>
      </c>
      <c r="R34" s="101" t="s">
        <v>71</v>
      </c>
      <c r="S34" s="102">
        <v>0</v>
      </c>
    </row>
    <row r="35" spans="2:19" x14ac:dyDescent="0.25">
      <c r="B35" s="52"/>
      <c r="C35" s="52"/>
      <c r="G35" s="52"/>
      <c r="H35" s="52"/>
      <c r="I35" s="53"/>
      <c r="J35" s="109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  <c r="Q35" s="106" t="s">
        <v>72</v>
      </c>
      <c r="R35" s="98" t="s">
        <v>73</v>
      </c>
      <c r="S35" s="99">
        <v>5000000</v>
      </c>
    </row>
    <row r="36" spans="2:19" x14ac:dyDescent="0.25">
      <c r="B36" s="52"/>
      <c r="C36" s="52"/>
      <c r="G36" s="52"/>
      <c r="H36" s="52"/>
      <c r="I36" s="53"/>
      <c r="J36" s="110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  <c r="Q36" s="106" t="s">
        <v>74</v>
      </c>
      <c r="R36" s="98" t="s">
        <v>75</v>
      </c>
      <c r="S36" s="99">
        <v>10000000</v>
      </c>
    </row>
    <row r="37" spans="2:19" x14ac:dyDescent="0.25">
      <c r="B37" s="52"/>
      <c r="C37" s="52"/>
      <c r="G37" s="52"/>
      <c r="H37" s="52"/>
      <c r="I37" s="53"/>
      <c r="J37" s="111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  <c r="Q37" s="100" t="s">
        <v>76</v>
      </c>
      <c r="R37" s="101" t="s">
        <v>77</v>
      </c>
      <c r="S37" s="102">
        <v>-15000000</v>
      </c>
    </row>
    <row r="38" spans="2:19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  <c r="R38" s="55" t="s">
        <v>98</v>
      </c>
      <c r="S38" s="107">
        <f>SUM(S23:S37)</f>
        <v>10000000</v>
      </c>
    </row>
    <row r="39" spans="2:19" ht="15.75" thickTop="1" x14ac:dyDescent="0.25">
      <c r="K39" s="7"/>
      <c r="L39" s="7"/>
      <c r="M39" s="7"/>
      <c r="N39" s="7"/>
      <c r="O39" s="7"/>
      <c r="P39" s="7"/>
      <c r="Q39" s="7"/>
      <c r="R39" s="7"/>
      <c r="S39" s="7"/>
    </row>
    <row r="40" spans="2:19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  <c r="Q42" s="7"/>
      <c r="R42" s="7"/>
      <c r="S42" s="37"/>
    </row>
    <row r="43" spans="2:19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  <c r="Q43" s="7"/>
      <c r="R43" s="7"/>
      <c r="S43" s="7"/>
    </row>
    <row r="44" spans="2:19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  <c r="Q44" s="7"/>
      <c r="R44" s="7"/>
      <c r="S44" s="37"/>
    </row>
    <row r="45" spans="2:19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  <c r="Q45" s="7"/>
      <c r="R45" s="7"/>
      <c r="S45" s="37"/>
    </row>
    <row r="46" spans="2:19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</row>
    <row r="47" spans="2:19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</row>
    <row r="51" spans="2:19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</row>
    <row r="53" spans="2:19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</row>
    <row r="54" spans="2:19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</row>
    <row r="55" spans="2:19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  <c r="Q55" s="7"/>
      <c r="R55" s="7"/>
      <c r="S55" s="37"/>
    </row>
    <row r="56" spans="2:19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</row>
    <row r="60" spans="2:19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</row>
    <row r="62" spans="2:19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</row>
    <row r="65" spans="2:19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  <c r="Q67" s="7"/>
      <c r="R67" s="7"/>
      <c r="S67" s="37"/>
    </row>
    <row r="68" spans="2:19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9"/>
      <c r="C69" s="69"/>
      <c r="D69" s="70"/>
      <c r="E69" s="70"/>
      <c r="F69" s="74"/>
      <c r="G69" s="34"/>
      <c r="H69" s="36"/>
    </row>
    <row r="70" spans="2:19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20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23047.26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5"/>
        <v>5000000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4041.1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4191.78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4287.67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ht="15.75" thickBot="1" x14ac:dyDescent="0.3">
      <c r="A21" s="79"/>
      <c r="B21" s="80"/>
      <c r="C21" s="80"/>
      <c r="D21" s="80"/>
      <c r="E21" s="80"/>
      <c r="F21" s="81"/>
      <c r="G21" s="82"/>
      <c r="H21" s="83"/>
      <c r="I21" s="84"/>
      <c r="J21" s="85"/>
      <c r="K21" s="86"/>
      <c r="L21" s="85"/>
      <c r="M21" s="87"/>
      <c r="N21" s="86"/>
      <c r="O21" s="85"/>
      <c r="P21" s="87"/>
      <c r="Q21" s="86"/>
      <c r="R21" s="85"/>
      <c r="S21" s="87"/>
      <c r="T21" s="86"/>
      <c r="U21" s="85"/>
      <c r="V21" s="87"/>
    </row>
    <row r="22" spans="1:22" ht="15.75" thickBot="1" x14ac:dyDescent="0.3">
      <c r="A22" s="88" t="s">
        <v>19</v>
      </c>
      <c r="B22" s="89" t="s">
        <v>17</v>
      </c>
      <c r="C22" s="89"/>
      <c r="D22" s="89"/>
      <c r="E22" s="89"/>
      <c r="F22" s="90"/>
      <c r="G22" s="91"/>
      <c r="H22" s="92" t="s">
        <v>17</v>
      </c>
      <c r="I22" s="93">
        <f t="shared" ref="I22:V22" si="11">SUM(I5:I21)</f>
        <v>68266.44</v>
      </c>
      <c r="J22" s="94">
        <f t="shared" si="11"/>
        <v>15000000</v>
      </c>
      <c r="K22" s="94">
        <f t="shared" si="11"/>
        <v>55000000</v>
      </c>
      <c r="L22" s="94">
        <f t="shared" si="11"/>
        <v>5000000</v>
      </c>
      <c r="M22" s="95">
        <f t="shared" si="11"/>
        <v>65000000</v>
      </c>
      <c r="N22" s="94">
        <f t="shared" si="11"/>
        <v>55000000</v>
      </c>
      <c r="O22" s="94">
        <f t="shared" si="11"/>
        <v>30000000</v>
      </c>
      <c r="P22" s="95">
        <f t="shared" si="11"/>
        <v>40000000</v>
      </c>
      <c r="Q22" s="94">
        <f t="shared" si="11"/>
        <v>55000000</v>
      </c>
      <c r="R22" s="94">
        <f t="shared" si="11"/>
        <v>60000000</v>
      </c>
      <c r="S22" s="95">
        <f t="shared" si="11"/>
        <v>10000000</v>
      </c>
      <c r="T22" s="94">
        <f t="shared" si="11"/>
        <v>55000000</v>
      </c>
      <c r="U22" s="94">
        <f t="shared" si="11"/>
        <v>50000000</v>
      </c>
      <c r="V22" s="95">
        <f t="shared" si="11"/>
        <v>20000000</v>
      </c>
    </row>
    <row r="23" spans="1:22" ht="15.75" thickBot="1" x14ac:dyDescent="0.3">
      <c r="A23" s="38"/>
      <c r="B23" s="39"/>
      <c r="C23" s="39"/>
      <c r="D23" s="39"/>
      <c r="E23" s="39"/>
      <c r="F23" s="40"/>
      <c r="G23" s="39"/>
      <c r="H23" s="41"/>
      <c r="I23" s="42"/>
      <c r="J23" s="43"/>
      <c r="K23" s="43"/>
      <c r="L23" s="43"/>
      <c r="M23" s="44"/>
      <c r="N23" s="43"/>
      <c r="O23" s="43"/>
      <c r="P23" s="44"/>
      <c r="Q23" s="43"/>
      <c r="R23" s="43"/>
      <c r="S23" s="44"/>
      <c r="T23" s="43"/>
      <c r="U23" s="43"/>
      <c r="V23" s="44"/>
    </row>
    <row r="24" spans="1:22" ht="15.75" thickBot="1" x14ac:dyDescent="0.3">
      <c r="A24" s="45" t="s">
        <v>20</v>
      </c>
      <c r="B24" s="46"/>
      <c r="C24" s="46"/>
      <c r="D24" s="46"/>
      <c r="E24" s="46"/>
      <c r="F24" s="47"/>
      <c r="G24" s="46" t="s">
        <v>17</v>
      </c>
      <c r="H24" s="48" t="s">
        <v>17</v>
      </c>
      <c r="I24" s="49">
        <f t="shared" ref="I24:V24" si="12">I22</f>
        <v>68266.44</v>
      </c>
      <c r="J24" s="50">
        <f t="shared" si="12"/>
        <v>15000000</v>
      </c>
      <c r="K24" s="75">
        <f t="shared" si="12"/>
        <v>55000000</v>
      </c>
      <c r="L24" s="75">
        <f t="shared" si="12"/>
        <v>5000000</v>
      </c>
      <c r="M24" s="51">
        <f t="shared" si="12"/>
        <v>65000000</v>
      </c>
      <c r="N24" s="75">
        <f t="shared" si="12"/>
        <v>55000000</v>
      </c>
      <c r="O24" s="75">
        <f t="shared" si="12"/>
        <v>30000000</v>
      </c>
      <c r="P24" s="51">
        <f t="shared" si="12"/>
        <v>40000000</v>
      </c>
      <c r="Q24" s="75">
        <f t="shared" si="12"/>
        <v>55000000</v>
      </c>
      <c r="R24" s="75">
        <f t="shared" si="12"/>
        <v>60000000</v>
      </c>
      <c r="S24" s="51">
        <f t="shared" si="12"/>
        <v>10000000</v>
      </c>
      <c r="T24" s="75">
        <f t="shared" si="12"/>
        <v>55000000</v>
      </c>
      <c r="U24" s="75">
        <f t="shared" si="12"/>
        <v>50000000</v>
      </c>
      <c r="V24" s="51">
        <f t="shared" si="12"/>
        <v>20000000</v>
      </c>
    </row>
    <row r="25" spans="1:22" x14ac:dyDescent="0.25">
      <c r="A25" s="36"/>
      <c r="B25" s="34"/>
      <c r="C25" s="34"/>
      <c r="D25" s="34"/>
      <c r="E25" s="34"/>
      <c r="F25" s="35"/>
      <c r="G25" s="34"/>
      <c r="H25" s="36"/>
      <c r="J25" s="37"/>
      <c r="M25" s="37"/>
      <c r="P25" s="37"/>
      <c r="S25" s="37"/>
      <c r="V25" s="37"/>
    </row>
    <row r="26" spans="1:22" x14ac:dyDescent="0.25">
      <c r="A26" s="36"/>
      <c r="B26" s="34"/>
      <c r="C26" s="34"/>
      <c r="D26" s="34"/>
      <c r="E26" s="34"/>
      <c r="F26" s="35"/>
      <c r="G26" s="34"/>
      <c r="H26" s="36"/>
      <c r="J26" s="97"/>
      <c r="K26" s="33" t="s">
        <v>46</v>
      </c>
      <c r="L26" s="33" t="s">
        <v>47</v>
      </c>
      <c r="M26" s="27"/>
      <c r="N26" s="33" t="s">
        <v>46</v>
      </c>
      <c r="O26" s="33" t="s">
        <v>47</v>
      </c>
      <c r="P26" s="27"/>
      <c r="Q26" s="33" t="s">
        <v>46</v>
      </c>
      <c r="R26" s="33" t="s">
        <v>47</v>
      </c>
      <c r="S26" s="27"/>
      <c r="T26" s="33" t="s">
        <v>46</v>
      </c>
      <c r="U26" s="33" t="s">
        <v>47</v>
      </c>
      <c r="V26" s="27"/>
    </row>
    <row r="27" spans="1:22" x14ac:dyDescent="0.25">
      <c r="B27" s="52"/>
      <c r="C27" s="52"/>
      <c r="G27" s="52"/>
      <c r="H27" s="52"/>
      <c r="I27" s="53"/>
      <c r="J27" s="115" t="s">
        <v>81</v>
      </c>
      <c r="K27" s="103" t="s">
        <v>48</v>
      </c>
      <c r="L27" s="104" t="s">
        <v>49</v>
      </c>
      <c r="M27" s="105">
        <v>0</v>
      </c>
      <c r="N27" s="103" t="s">
        <v>48</v>
      </c>
      <c r="O27" s="104" t="s">
        <v>49</v>
      </c>
      <c r="P27" s="105">
        <v>0</v>
      </c>
      <c r="Q27" s="103" t="s">
        <v>48</v>
      </c>
      <c r="R27" s="104" t="s">
        <v>49</v>
      </c>
      <c r="S27" s="105">
        <v>0</v>
      </c>
      <c r="T27" s="103" t="s">
        <v>48</v>
      </c>
      <c r="U27" s="104" t="s">
        <v>49</v>
      </c>
      <c r="V27" s="105">
        <v>0</v>
      </c>
    </row>
    <row r="28" spans="1:22" x14ac:dyDescent="0.25">
      <c r="B28" s="52"/>
      <c r="C28" s="52"/>
      <c r="G28" s="52"/>
      <c r="H28" s="52"/>
      <c r="I28" s="53"/>
      <c r="J28" s="116"/>
      <c r="K28" s="106" t="s">
        <v>50</v>
      </c>
      <c r="L28" s="98" t="s">
        <v>51</v>
      </c>
      <c r="M28" s="99">
        <v>10000000</v>
      </c>
      <c r="N28" s="106" t="s">
        <v>50</v>
      </c>
      <c r="O28" s="98" t="s">
        <v>51</v>
      </c>
      <c r="P28" s="99">
        <v>10000000</v>
      </c>
      <c r="Q28" s="106" t="s">
        <v>50</v>
      </c>
      <c r="R28" s="98" t="s">
        <v>51</v>
      </c>
      <c r="S28" s="99">
        <v>10000000</v>
      </c>
      <c r="T28" s="106" t="s">
        <v>50</v>
      </c>
      <c r="U28" s="98" t="s">
        <v>51</v>
      </c>
      <c r="V28" s="99">
        <v>10000000</v>
      </c>
    </row>
    <row r="29" spans="1:22" x14ac:dyDescent="0.25">
      <c r="B29" s="52"/>
      <c r="C29" s="52"/>
      <c r="G29" s="52"/>
      <c r="H29" s="52"/>
      <c r="I29" s="53"/>
      <c r="J29" s="117"/>
      <c r="K29" s="100" t="s">
        <v>52</v>
      </c>
      <c r="L29" s="101" t="s">
        <v>53</v>
      </c>
      <c r="M29" s="102">
        <v>0</v>
      </c>
      <c r="N29" s="100" t="s">
        <v>52</v>
      </c>
      <c r="O29" s="101" t="s">
        <v>53</v>
      </c>
      <c r="P29" s="102">
        <v>0</v>
      </c>
      <c r="Q29" s="100" t="s">
        <v>52</v>
      </c>
      <c r="R29" s="101" t="s">
        <v>53</v>
      </c>
      <c r="S29" s="102">
        <v>-5000000</v>
      </c>
      <c r="T29" s="100" t="s">
        <v>52</v>
      </c>
      <c r="U29" s="101" t="s">
        <v>53</v>
      </c>
      <c r="V29" s="102">
        <v>-10000000</v>
      </c>
    </row>
    <row r="30" spans="1:22" x14ac:dyDescent="0.25">
      <c r="B30" s="52"/>
      <c r="C30" s="52"/>
      <c r="G30" s="52"/>
      <c r="H30" s="52"/>
      <c r="I30" s="53"/>
      <c r="J30" s="115" t="s">
        <v>82</v>
      </c>
      <c r="K30" s="103" t="s">
        <v>54</v>
      </c>
      <c r="L30" s="104" t="s">
        <v>55</v>
      </c>
      <c r="M30" s="105">
        <v>0</v>
      </c>
      <c r="N30" s="103" t="s">
        <v>54</v>
      </c>
      <c r="O30" s="104" t="s">
        <v>55</v>
      </c>
      <c r="P30" s="105">
        <v>0</v>
      </c>
      <c r="Q30" s="103" t="s">
        <v>54</v>
      </c>
      <c r="R30" s="104" t="s">
        <v>55</v>
      </c>
      <c r="S30" s="105">
        <v>0</v>
      </c>
      <c r="T30" s="103" t="s">
        <v>54</v>
      </c>
      <c r="U30" s="104" t="s">
        <v>55</v>
      </c>
      <c r="V30" s="105">
        <v>0</v>
      </c>
    </row>
    <row r="31" spans="1:22" x14ac:dyDescent="0.25">
      <c r="B31" s="52"/>
      <c r="C31" s="52"/>
      <c r="G31" s="52"/>
      <c r="H31" s="52"/>
      <c r="I31" s="53"/>
      <c r="J31" s="116"/>
      <c r="K31" s="106" t="s">
        <v>56</v>
      </c>
      <c r="L31" s="98" t="s">
        <v>57</v>
      </c>
      <c r="M31" s="99">
        <v>0</v>
      </c>
      <c r="N31" s="106" t="s">
        <v>56</v>
      </c>
      <c r="O31" s="98" t="s">
        <v>57</v>
      </c>
      <c r="P31" s="99">
        <v>0</v>
      </c>
      <c r="Q31" s="106" t="s">
        <v>56</v>
      </c>
      <c r="R31" s="98" t="s">
        <v>57</v>
      </c>
      <c r="S31" s="99">
        <v>0</v>
      </c>
      <c r="T31" s="106" t="s">
        <v>56</v>
      </c>
      <c r="U31" s="98" t="s">
        <v>57</v>
      </c>
      <c r="V31" s="99">
        <v>0</v>
      </c>
    </row>
    <row r="32" spans="1:22" x14ac:dyDescent="0.25">
      <c r="B32" s="52"/>
      <c r="C32" s="52"/>
      <c r="G32" s="52"/>
      <c r="H32" s="52"/>
      <c r="I32" s="53"/>
      <c r="J32" s="117"/>
      <c r="K32" s="100" t="s">
        <v>58</v>
      </c>
      <c r="L32" s="101" t="s">
        <v>59</v>
      </c>
      <c r="M32" s="102">
        <v>0</v>
      </c>
      <c r="N32" s="100" t="s">
        <v>58</v>
      </c>
      <c r="O32" s="101" t="s">
        <v>59</v>
      </c>
      <c r="P32" s="102">
        <v>0</v>
      </c>
      <c r="Q32" s="100" t="s">
        <v>58</v>
      </c>
      <c r="R32" s="101" t="s">
        <v>59</v>
      </c>
      <c r="S32" s="102">
        <v>0</v>
      </c>
      <c r="T32" s="100" t="s">
        <v>58</v>
      </c>
      <c r="U32" s="101" t="s">
        <v>59</v>
      </c>
      <c r="V32" s="102">
        <v>0</v>
      </c>
    </row>
    <row r="33" spans="2:22" x14ac:dyDescent="0.25">
      <c r="B33" s="52"/>
      <c r="C33" s="52"/>
      <c r="G33" s="52"/>
      <c r="H33" s="52"/>
      <c r="I33" s="53"/>
      <c r="J33" s="115" t="s">
        <v>83</v>
      </c>
      <c r="K33" s="106" t="s">
        <v>60</v>
      </c>
      <c r="L33" s="98" t="s">
        <v>61</v>
      </c>
      <c r="M33" s="99">
        <v>10000000</v>
      </c>
      <c r="N33" s="106" t="s">
        <v>60</v>
      </c>
      <c r="O33" s="98" t="s">
        <v>61</v>
      </c>
      <c r="P33" s="99">
        <v>10000000</v>
      </c>
      <c r="Q33" s="106" t="s">
        <v>60</v>
      </c>
      <c r="R33" s="98" t="s">
        <v>61</v>
      </c>
      <c r="S33" s="99">
        <v>10000000</v>
      </c>
      <c r="T33" s="106" t="s">
        <v>60</v>
      </c>
      <c r="U33" s="98" t="s">
        <v>61</v>
      </c>
      <c r="V33" s="99">
        <v>10000000</v>
      </c>
    </row>
    <row r="34" spans="2:22" x14ac:dyDescent="0.25">
      <c r="B34" s="52"/>
      <c r="C34" s="52"/>
      <c r="G34" s="52"/>
      <c r="H34" s="52"/>
      <c r="I34" s="53"/>
      <c r="J34" s="116"/>
      <c r="K34" s="106" t="s">
        <v>62</v>
      </c>
      <c r="L34" s="98" t="s">
        <v>63</v>
      </c>
      <c r="M34" s="99">
        <v>20000000</v>
      </c>
      <c r="N34" s="106" t="s">
        <v>62</v>
      </c>
      <c r="O34" s="98" t="s">
        <v>63</v>
      </c>
      <c r="P34" s="99">
        <v>20000000</v>
      </c>
      <c r="Q34" s="106" t="s">
        <v>62</v>
      </c>
      <c r="R34" s="98" t="s">
        <v>63</v>
      </c>
      <c r="S34" s="99">
        <v>20000000</v>
      </c>
      <c r="T34" s="106" t="s">
        <v>62</v>
      </c>
      <c r="U34" s="98" t="s">
        <v>63</v>
      </c>
      <c r="V34" s="99">
        <v>25000000</v>
      </c>
    </row>
    <row r="35" spans="2:22" x14ac:dyDescent="0.25">
      <c r="B35" s="52"/>
      <c r="C35" s="52"/>
      <c r="G35" s="52"/>
      <c r="H35" s="52"/>
      <c r="I35" s="53"/>
      <c r="J35" s="117"/>
      <c r="K35" s="106" t="s">
        <v>64</v>
      </c>
      <c r="L35" s="98" t="s">
        <v>65</v>
      </c>
      <c r="M35" s="99">
        <v>-5000000</v>
      </c>
      <c r="N35" s="106" t="s">
        <v>64</v>
      </c>
      <c r="O35" s="98" t="s">
        <v>65</v>
      </c>
      <c r="P35" s="99">
        <v>-10000000</v>
      </c>
      <c r="Q35" s="106" t="s">
        <v>64</v>
      </c>
      <c r="R35" s="98" t="s">
        <v>65</v>
      </c>
      <c r="S35" s="99">
        <v>-25000000</v>
      </c>
      <c r="T35" s="106" t="s">
        <v>64</v>
      </c>
      <c r="U35" s="98" t="s">
        <v>65</v>
      </c>
      <c r="V35" s="99">
        <v>-25000000</v>
      </c>
    </row>
    <row r="36" spans="2:22" x14ac:dyDescent="0.25">
      <c r="B36" s="52"/>
      <c r="C36" s="52"/>
      <c r="G36" s="52"/>
      <c r="H36" s="52"/>
      <c r="I36" s="53"/>
      <c r="J36" s="115" t="s">
        <v>84</v>
      </c>
      <c r="K36" s="103" t="s">
        <v>66</v>
      </c>
      <c r="L36" s="104" t="s">
        <v>67</v>
      </c>
      <c r="M36" s="105">
        <v>0</v>
      </c>
      <c r="N36" s="103" t="s">
        <v>66</v>
      </c>
      <c r="O36" s="104" t="s">
        <v>67</v>
      </c>
      <c r="P36" s="105">
        <v>0</v>
      </c>
      <c r="Q36" s="103" t="s">
        <v>66</v>
      </c>
      <c r="R36" s="104" t="s">
        <v>67</v>
      </c>
      <c r="S36" s="105">
        <v>0</v>
      </c>
      <c r="T36" s="103" t="s">
        <v>66</v>
      </c>
      <c r="U36" s="104" t="s">
        <v>67</v>
      </c>
      <c r="V36" s="105">
        <v>0</v>
      </c>
    </row>
    <row r="37" spans="2:22" x14ac:dyDescent="0.25">
      <c r="B37" s="52"/>
      <c r="C37" s="52"/>
      <c r="G37" s="52"/>
      <c r="H37" s="52"/>
      <c r="I37" s="53"/>
      <c r="J37" s="116"/>
      <c r="K37" s="106" t="s">
        <v>68</v>
      </c>
      <c r="L37" s="98" t="s">
        <v>69</v>
      </c>
      <c r="M37" s="99">
        <v>0</v>
      </c>
      <c r="N37" s="106" t="s">
        <v>68</v>
      </c>
      <c r="O37" s="98" t="s">
        <v>69</v>
      </c>
      <c r="P37" s="99">
        <v>0</v>
      </c>
      <c r="Q37" s="106" t="s">
        <v>68</v>
      </c>
      <c r="R37" s="98" t="s">
        <v>69</v>
      </c>
      <c r="S37" s="99">
        <v>0</v>
      </c>
      <c r="T37" s="106" t="s">
        <v>68</v>
      </c>
      <c r="U37" s="98" t="s">
        <v>69</v>
      </c>
      <c r="V37" s="99">
        <v>0</v>
      </c>
    </row>
    <row r="38" spans="2:22" x14ac:dyDescent="0.25">
      <c r="B38" s="52"/>
      <c r="C38" s="52"/>
      <c r="G38" s="52"/>
      <c r="H38" s="52"/>
      <c r="I38" s="53"/>
      <c r="J38" s="117"/>
      <c r="K38" s="100" t="s">
        <v>70</v>
      </c>
      <c r="L38" s="101" t="s">
        <v>71</v>
      </c>
      <c r="M38" s="102">
        <v>0</v>
      </c>
      <c r="N38" s="100" t="s">
        <v>70</v>
      </c>
      <c r="O38" s="101" t="s">
        <v>71</v>
      </c>
      <c r="P38" s="102">
        <v>0</v>
      </c>
      <c r="Q38" s="100" t="s">
        <v>70</v>
      </c>
      <c r="R38" s="101" t="s">
        <v>71</v>
      </c>
      <c r="S38" s="102">
        <v>0</v>
      </c>
      <c r="T38" s="100" t="s">
        <v>70</v>
      </c>
      <c r="U38" s="101" t="s">
        <v>71</v>
      </c>
      <c r="V38" s="102">
        <v>0</v>
      </c>
    </row>
    <row r="39" spans="2:22" x14ac:dyDescent="0.25">
      <c r="B39" s="52"/>
      <c r="C39" s="52"/>
      <c r="G39" s="52"/>
      <c r="H39" s="52"/>
      <c r="I39" s="53"/>
      <c r="J39" s="109" t="s">
        <v>85</v>
      </c>
      <c r="K39" s="106" t="s">
        <v>72</v>
      </c>
      <c r="L39" s="98" t="s">
        <v>73</v>
      </c>
      <c r="M39" s="99">
        <v>5000000</v>
      </c>
      <c r="N39" s="106" t="s">
        <v>72</v>
      </c>
      <c r="O39" s="98" t="s">
        <v>73</v>
      </c>
      <c r="P39" s="99">
        <v>5000000</v>
      </c>
      <c r="Q39" s="106" t="s">
        <v>72</v>
      </c>
      <c r="R39" s="98" t="s">
        <v>73</v>
      </c>
      <c r="S39" s="99">
        <v>5000000</v>
      </c>
      <c r="T39" s="106" t="s">
        <v>72</v>
      </c>
      <c r="U39" s="98" t="s">
        <v>73</v>
      </c>
      <c r="V39" s="99">
        <v>5000000</v>
      </c>
    </row>
    <row r="40" spans="2:22" x14ac:dyDescent="0.25">
      <c r="B40" s="52"/>
      <c r="C40" s="52"/>
      <c r="G40" s="52"/>
      <c r="H40" s="52"/>
      <c r="I40" s="53"/>
      <c r="J40" s="110"/>
      <c r="K40" s="106" t="s">
        <v>74</v>
      </c>
      <c r="L40" s="98" t="s">
        <v>75</v>
      </c>
      <c r="M40" s="99">
        <v>10000000</v>
      </c>
      <c r="N40" s="106" t="s">
        <v>74</v>
      </c>
      <c r="O40" s="98" t="s">
        <v>75</v>
      </c>
      <c r="P40" s="99">
        <v>10000000</v>
      </c>
      <c r="Q40" s="106" t="s">
        <v>74</v>
      </c>
      <c r="R40" s="98" t="s">
        <v>75</v>
      </c>
      <c r="S40" s="99">
        <v>10000000</v>
      </c>
      <c r="T40" s="106" t="s">
        <v>74</v>
      </c>
      <c r="U40" s="98" t="s">
        <v>75</v>
      </c>
      <c r="V40" s="99">
        <v>20000000</v>
      </c>
    </row>
    <row r="41" spans="2:22" x14ac:dyDescent="0.25">
      <c r="B41" s="52"/>
      <c r="C41" s="52"/>
      <c r="G41" s="52"/>
      <c r="H41" s="52"/>
      <c r="I41" s="53"/>
      <c r="J41" s="111"/>
      <c r="K41" s="100" t="s">
        <v>76</v>
      </c>
      <c r="L41" s="101" t="s">
        <v>77</v>
      </c>
      <c r="M41" s="102">
        <v>0</v>
      </c>
      <c r="N41" s="100" t="s">
        <v>76</v>
      </c>
      <c r="O41" s="101" t="s">
        <v>77</v>
      </c>
      <c r="P41" s="102">
        <v>-10000000</v>
      </c>
      <c r="Q41" s="100" t="s">
        <v>76</v>
      </c>
      <c r="R41" s="101" t="s">
        <v>77</v>
      </c>
      <c r="S41" s="102">
        <v>-15000000</v>
      </c>
      <c r="T41" s="100" t="s">
        <v>76</v>
      </c>
      <c r="U41" s="101" t="s">
        <v>77</v>
      </c>
      <c r="V41" s="102">
        <v>-15000000</v>
      </c>
    </row>
    <row r="42" spans="2:22" ht="15.75" thickBot="1" x14ac:dyDescent="0.3">
      <c r="I42" s="54"/>
      <c r="J42" s="54"/>
      <c r="L42" s="55" t="s">
        <v>94</v>
      </c>
      <c r="M42" s="107">
        <f>SUM(M27:M41)</f>
        <v>50000000</v>
      </c>
      <c r="O42" s="55" t="s">
        <v>96</v>
      </c>
      <c r="P42" s="107">
        <f>SUM(P27:P41)</f>
        <v>35000000</v>
      </c>
      <c r="R42" s="55" t="s">
        <v>98</v>
      </c>
      <c r="S42" s="107">
        <f>SUM(S27:S41)</f>
        <v>10000000</v>
      </c>
      <c r="U42" s="55" t="s">
        <v>103</v>
      </c>
      <c r="V42" s="107">
        <f>SUM(V27:V41)</f>
        <v>20000000</v>
      </c>
    </row>
    <row r="43" spans="2:22" ht="15.75" thickTop="1" x14ac:dyDescent="0.25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ht="15.75" thickBot="1" x14ac:dyDescent="0.3">
      <c r="B44" s="34"/>
      <c r="C44" s="34"/>
      <c r="D44" s="34"/>
      <c r="E44" s="34"/>
      <c r="F44" s="35"/>
      <c r="G44" s="34"/>
      <c r="H44" s="3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x14ac:dyDescent="0.25">
      <c r="B45" s="56"/>
      <c r="C45" s="57"/>
      <c r="D45" s="58"/>
      <c r="E45" s="58"/>
      <c r="F45" s="59"/>
      <c r="G45" s="35"/>
      <c r="H45" s="3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x14ac:dyDescent="0.25">
      <c r="B46" s="60" t="s">
        <v>21</v>
      </c>
      <c r="C46" s="61"/>
      <c r="D46" s="62"/>
      <c r="E46" s="62"/>
      <c r="F46" s="59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  <c r="T46" s="7"/>
      <c r="U46" s="7"/>
      <c r="V46" s="37"/>
    </row>
    <row r="47" spans="2:22" x14ac:dyDescent="0.25">
      <c r="B47" s="63"/>
      <c r="C47" s="64"/>
      <c r="D47" s="34"/>
      <c r="E47" s="34"/>
      <c r="F47" s="59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x14ac:dyDescent="0.25">
      <c r="B48" s="63" t="s">
        <v>22</v>
      </c>
      <c r="C48" s="64"/>
      <c r="D48" s="34"/>
      <c r="E48" s="65">
        <v>5000000</v>
      </c>
      <c r="F48" s="66"/>
      <c r="G48" s="35"/>
      <c r="H48" s="34"/>
      <c r="K48" s="7"/>
      <c r="L48" s="7"/>
      <c r="M48" s="37"/>
      <c r="N48" s="7"/>
      <c r="O48" s="7"/>
      <c r="P48" s="37"/>
      <c r="Q48" s="7"/>
      <c r="R48" s="7"/>
      <c r="S48" s="37"/>
      <c r="T48" s="7"/>
      <c r="U48" s="7"/>
      <c r="V48" s="37"/>
    </row>
    <row r="49" spans="2:22" x14ac:dyDescent="0.25">
      <c r="B49" s="63" t="s">
        <v>23</v>
      </c>
      <c r="C49" s="64"/>
      <c r="D49" s="34"/>
      <c r="E49" s="65">
        <v>0</v>
      </c>
      <c r="F49" s="66"/>
      <c r="G49" s="35"/>
      <c r="H49" s="34"/>
      <c r="K49" s="7"/>
      <c r="L49" s="7"/>
      <c r="M49" s="37"/>
      <c r="N49" s="7"/>
      <c r="O49" s="7"/>
      <c r="P49" s="37"/>
      <c r="Q49" s="7"/>
      <c r="R49" s="7"/>
      <c r="S49" s="37"/>
      <c r="T49" s="7"/>
      <c r="U49" s="7"/>
      <c r="V49" s="37"/>
    </row>
    <row r="50" spans="2:22" x14ac:dyDescent="0.25">
      <c r="B50" s="63" t="s">
        <v>24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  <c r="T50" s="7"/>
      <c r="U50" s="7"/>
      <c r="V50" s="37"/>
    </row>
    <row r="51" spans="2:22" x14ac:dyDescent="0.25">
      <c r="B51" s="63" t="s">
        <v>25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2:22" x14ac:dyDescent="0.25">
      <c r="B52" s="63" t="s">
        <v>26</v>
      </c>
      <c r="C52" s="64"/>
      <c r="D52" s="34"/>
      <c r="E52" s="65">
        <v>0</v>
      </c>
      <c r="F52" s="66"/>
      <c r="G52" s="35"/>
      <c r="H52" s="3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2:22" x14ac:dyDescent="0.25">
      <c r="B53" s="63" t="s">
        <v>44</v>
      </c>
      <c r="C53" s="64"/>
      <c r="D53" s="34"/>
      <c r="E53" s="65">
        <v>3272550.59</v>
      </c>
      <c r="F53" s="66"/>
      <c r="G53" s="35"/>
      <c r="H53" s="3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2:22" x14ac:dyDescent="0.25">
      <c r="B54" s="63" t="s">
        <v>27</v>
      </c>
      <c r="C54" s="64"/>
      <c r="D54" s="34"/>
      <c r="E54" s="65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  <c r="T54" s="7"/>
      <c r="U54" s="7"/>
      <c r="V54" s="37"/>
    </row>
    <row r="55" spans="2:22" x14ac:dyDescent="0.25">
      <c r="B55" s="63" t="s">
        <v>36</v>
      </c>
      <c r="C55" s="64"/>
      <c r="D55" s="34"/>
      <c r="E55" s="65">
        <v>896673.17</v>
      </c>
      <c r="F55" s="66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63" t="s">
        <v>28</v>
      </c>
      <c r="C56" s="64"/>
      <c r="D56" s="34"/>
      <c r="E56" s="65">
        <v>0</v>
      </c>
      <c r="F56" s="66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</row>
    <row r="57" spans="2:22" x14ac:dyDescent="0.25">
      <c r="B57" s="63" t="s">
        <v>29</v>
      </c>
      <c r="C57" s="64"/>
      <c r="D57" s="34"/>
      <c r="E57" s="65">
        <v>19222364.239999998</v>
      </c>
      <c r="F57" s="66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ht="15.75" thickBot="1" x14ac:dyDescent="0.3">
      <c r="B58" s="63" t="s">
        <v>41</v>
      </c>
      <c r="C58" s="64"/>
      <c r="D58" s="34"/>
      <c r="E58" s="67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</row>
    <row r="59" spans="2:22" x14ac:dyDescent="0.25">
      <c r="B59" s="63"/>
      <c r="C59" s="64"/>
      <c r="D59" s="34"/>
      <c r="E59" s="65"/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ht="15.75" thickBot="1" x14ac:dyDescent="0.3">
      <c r="B60" s="63"/>
      <c r="C60" s="64"/>
      <c r="D60" s="34"/>
      <c r="E60" s="67">
        <f>SUM(E48:E58)</f>
        <v>28391588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63"/>
      <c r="C61" s="64"/>
      <c r="D61" s="34"/>
      <c r="E61" s="65"/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68" t="s">
        <v>30</v>
      </c>
      <c r="C62" s="69"/>
      <c r="D62" s="70"/>
      <c r="E62" s="65"/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31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  <c r="T63" s="7"/>
      <c r="U63" s="7"/>
      <c r="V63" s="37"/>
    </row>
    <row r="64" spans="2:22" x14ac:dyDescent="0.25">
      <c r="B64" s="63" t="s">
        <v>32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33</v>
      </c>
      <c r="C65" s="64"/>
      <c r="D65" s="34"/>
      <c r="E65" s="65">
        <v>13391588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34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3" t="s">
        <v>40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0</v>
      </c>
      <c r="F68" s="66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ht="15.75" thickBot="1" x14ac:dyDescent="0.3">
      <c r="B69" s="66"/>
      <c r="F69" s="66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ht="15.75" thickBot="1" x14ac:dyDescent="0.3">
      <c r="B70" s="68" t="s">
        <v>35</v>
      </c>
      <c r="C70" s="69"/>
      <c r="D70" s="70"/>
      <c r="E70" s="71">
        <f>E60-E65-E66-E67-E63-E64-E68</f>
        <v>15000000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2:22" ht="16.5" thickTop="1" thickBot="1" x14ac:dyDescent="0.3">
      <c r="B71" s="68"/>
      <c r="C71" s="69"/>
      <c r="D71" s="34"/>
      <c r="E71" s="34"/>
      <c r="F71" s="72"/>
      <c r="G71" s="34"/>
      <c r="H71" s="36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</row>
    <row r="72" spans="2:22" x14ac:dyDescent="0.25">
      <c r="B72" s="73"/>
      <c r="C72" s="73"/>
      <c r="D72" s="58"/>
      <c r="E72" s="58"/>
      <c r="F72" s="74"/>
      <c r="G72" s="34"/>
      <c r="H72" s="3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9"/>
      <c r="C73" s="69"/>
      <c r="D73" s="70"/>
      <c r="E73" s="70"/>
      <c r="F73" s="74"/>
      <c r="G73" s="34"/>
      <c r="H73" s="36"/>
    </row>
    <row r="74" spans="2:22" x14ac:dyDescent="0.25">
      <c r="B74" s="34"/>
      <c r="C74" s="34"/>
      <c r="D74" s="34"/>
      <c r="E74" s="34"/>
      <c r="F74" s="35"/>
      <c r="G74" s="34"/>
      <c r="H74" s="3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</sheetData>
  <mergeCells count="6">
    <mergeCell ref="J39:J41"/>
    <mergeCell ref="A4:H4"/>
    <mergeCell ref="J27:J29"/>
    <mergeCell ref="J30:J32"/>
    <mergeCell ref="J33:J35"/>
    <mergeCell ref="J36:J38"/>
  </mergeCells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104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25315.07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>
        <v>5000000</v>
      </c>
      <c r="V16" s="28">
        <f t="shared" si="5"/>
        <v>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30308.22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31438.36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32157.53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26"/>
      <c r="U21" s="27"/>
      <c r="V21" s="28"/>
    </row>
    <row r="22" spans="1:22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3830.14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11">J22+N22-O22</f>
        <v>0</v>
      </c>
      <c r="Q22" s="27">
        <v>5000000</v>
      </c>
      <c r="R22" s="85">
        <v>5000000</v>
      </c>
      <c r="S22" s="28">
        <f t="shared" si="2"/>
        <v>0</v>
      </c>
      <c r="T22" s="27">
        <v>5000000</v>
      </c>
      <c r="U22" s="85"/>
      <c r="V22" s="28">
        <f t="shared" ref="V22:V31" si="12">J22+T22-U22</f>
        <v>5000000</v>
      </c>
    </row>
    <row r="23" spans="1:22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4000</v>
      </c>
      <c r="J23" s="85"/>
      <c r="K23" s="27">
        <v>5000000</v>
      </c>
      <c r="L23" s="85"/>
      <c r="M23" s="28">
        <f t="shared" ref="M23:M24" si="13">J23+K23-L23</f>
        <v>5000000</v>
      </c>
      <c r="N23" s="27">
        <v>5000000</v>
      </c>
      <c r="O23" s="85">
        <v>5000000</v>
      </c>
      <c r="P23" s="28">
        <f t="shared" si="11"/>
        <v>0</v>
      </c>
      <c r="Q23" s="27">
        <v>5000000</v>
      </c>
      <c r="R23" s="85">
        <v>5000000</v>
      </c>
      <c r="S23" s="28">
        <f t="shared" si="2"/>
        <v>0</v>
      </c>
      <c r="T23" s="27">
        <v>5000000</v>
      </c>
      <c r="U23" s="85"/>
      <c r="V23" s="28">
        <f t="shared" si="12"/>
        <v>5000000</v>
      </c>
    </row>
    <row r="24" spans="1:22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4000</v>
      </c>
      <c r="J24" s="85"/>
      <c r="K24" s="27">
        <v>5000000</v>
      </c>
      <c r="L24" s="85"/>
      <c r="M24" s="28">
        <f t="shared" si="13"/>
        <v>5000000</v>
      </c>
      <c r="N24" s="27">
        <v>5000000</v>
      </c>
      <c r="O24" s="85"/>
      <c r="P24" s="28">
        <f t="shared" si="11"/>
        <v>5000000</v>
      </c>
      <c r="Q24" s="27">
        <v>5000000</v>
      </c>
      <c r="R24" s="27">
        <v>5000000</v>
      </c>
      <c r="S24" s="28">
        <f t="shared" si="2"/>
        <v>0</v>
      </c>
      <c r="T24" s="27">
        <v>5000000</v>
      </c>
      <c r="U24" s="27"/>
      <c r="V24" s="28">
        <f t="shared" si="12"/>
        <v>5000000</v>
      </c>
    </row>
    <row r="25" spans="1:22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4054.79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11"/>
        <v>10000000</v>
      </c>
      <c r="Q25" s="27">
        <v>10000000</v>
      </c>
      <c r="R25" s="27">
        <v>10000000</v>
      </c>
      <c r="S25" s="28">
        <f t="shared" si="2"/>
        <v>0</v>
      </c>
      <c r="T25" s="27">
        <v>5000000</v>
      </c>
      <c r="U25" s="27"/>
      <c r="V25" s="28">
        <f t="shared" si="12"/>
        <v>5000000</v>
      </c>
    </row>
    <row r="26" spans="1:22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4054.79</v>
      </c>
      <c r="J26" s="85"/>
      <c r="K26" s="27">
        <v>5000000</v>
      </c>
      <c r="L26" s="85"/>
      <c r="M26" s="28">
        <f t="shared" ref="M26:M31" si="14">J26+K26-L26</f>
        <v>5000000</v>
      </c>
      <c r="N26" s="27">
        <v>5000000</v>
      </c>
      <c r="O26" s="85"/>
      <c r="P26" s="28">
        <f t="shared" si="11"/>
        <v>5000000</v>
      </c>
      <c r="Q26" s="27">
        <v>5000000</v>
      </c>
      <c r="R26" s="27">
        <v>5000000</v>
      </c>
      <c r="S26" s="28">
        <f t="shared" si="2"/>
        <v>0</v>
      </c>
      <c r="T26" s="27">
        <v>5000000</v>
      </c>
      <c r="U26" s="27"/>
      <c r="V26" s="28">
        <f t="shared" si="12"/>
        <v>5000000</v>
      </c>
    </row>
    <row r="27" spans="1:22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4191.78</v>
      </c>
      <c r="J27" s="85"/>
      <c r="K27" s="27">
        <v>5000000</v>
      </c>
      <c r="L27" s="85"/>
      <c r="M27" s="28">
        <f t="shared" si="14"/>
        <v>5000000</v>
      </c>
      <c r="N27" s="27">
        <v>5000000</v>
      </c>
      <c r="O27" s="85"/>
      <c r="P27" s="28">
        <f t="shared" si="11"/>
        <v>5000000</v>
      </c>
      <c r="Q27" s="27">
        <v>5000000</v>
      </c>
      <c r="R27" s="85"/>
      <c r="S27" s="28">
        <f t="shared" si="2"/>
        <v>5000000</v>
      </c>
      <c r="T27" s="27">
        <v>5000000</v>
      </c>
      <c r="U27" s="85"/>
      <c r="V27" s="28">
        <f t="shared" si="12"/>
        <v>5000000</v>
      </c>
    </row>
    <row r="28" spans="1:22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4043.84</v>
      </c>
      <c r="J28" s="85"/>
      <c r="K28" s="27">
        <v>5000000</v>
      </c>
      <c r="L28" s="85"/>
      <c r="M28" s="28">
        <f t="shared" si="14"/>
        <v>5000000</v>
      </c>
      <c r="N28" s="27">
        <v>5000000</v>
      </c>
      <c r="O28" s="85"/>
      <c r="P28" s="28">
        <f t="shared" si="11"/>
        <v>5000000</v>
      </c>
      <c r="Q28" s="27">
        <v>5000000</v>
      </c>
      <c r="R28" s="85"/>
      <c r="S28" s="28">
        <f t="shared" si="2"/>
        <v>5000000</v>
      </c>
      <c r="T28" s="27">
        <v>5000000</v>
      </c>
      <c r="U28" s="85"/>
      <c r="V28" s="28">
        <f t="shared" si="12"/>
        <v>5000000</v>
      </c>
    </row>
    <row r="29" spans="1:22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4191.78</v>
      </c>
      <c r="J29" s="85"/>
      <c r="K29" s="27">
        <v>5000000</v>
      </c>
      <c r="L29" s="85"/>
      <c r="M29" s="28">
        <f t="shared" si="14"/>
        <v>5000000</v>
      </c>
      <c r="N29" s="27">
        <v>5000000</v>
      </c>
      <c r="O29" s="85"/>
      <c r="P29" s="28">
        <f t="shared" si="11"/>
        <v>5000000</v>
      </c>
      <c r="Q29" s="27">
        <v>5000000</v>
      </c>
      <c r="R29" s="85"/>
      <c r="S29" s="28">
        <f t="shared" si="2"/>
        <v>5000000</v>
      </c>
      <c r="T29" s="27">
        <v>5000000</v>
      </c>
      <c r="U29" s="85"/>
      <c r="V29" s="28">
        <f t="shared" si="12"/>
        <v>5000000</v>
      </c>
    </row>
    <row r="30" spans="1:22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4120.55</v>
      </c>
      <c r="J30" s="85"/>
      <c r="K30" s="27">
        <v>5000000</v>
      </c>
      <c r="L30" s="85"/>
      <c r="M30" s="28">
        <f t="shared" si="14"/>
        <v>5000000</v>
      </c>
      <c r="N30" s="27">
        <v>5000000</v>
      </c>
      <c r="O30" s="85"/>
      <c r="P30" s="28">
        <f t="shared" si="11"/>
        <v>5000000</v>
      </c>
      <c r="Q30" s="27">
        <v>5000000</v>
      </c>
      <c r="R30" s="85"/>
      <c r="S30" s="28">
        <f t="shared" si="2"/>
        <v>5000000</v>
      </c>
      <c r="T30" s="27">
        <v>5000000</v>
      </c>
      <c r="U30" s="85"/>
      <c r="V30" s="28">
        <f t="shared" si="12"/>
        <v>5000000</v>
      </c>
    </row>
    <row r="31" spans="1:22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4301.37</v>
      </c>
      <c r="J31" s="85"/>
      <c r="K31" s="27">
        <v>5000000</v>
      </c>
      <c r="L31" s="85"/>
      <c r="M31" s="28">
        <f t="shared" si="14"/>
        <v>5000000</v>
      </c>
      <c r="N31" s="27">
        <v>5000000</v>
      </c>
      <c r="O31" s="85"/>
      <c r="P31" s="28">
        <f t="shared" si="11"/>
        <v>5000000</v>
      </c>
      <c r="Q31" s="27">
        <v>5000000</v>
      </c>
      <c r="R31" s="85"/>
      <c r="S31" s="28">
        <f t="shared" si="2"/>
        <v>5000000</v>
      </c>
      <c r="T31" s="27">
        <v>5000000</v>
      </c>
      <c r="U31" s="85"/>
      <c r="V31" s="28">
        <f t="shared" si="12"/>
        <v>5000000</v>
      </c>
    </row>
    <row r="32" spans="1:22" ht="15.75" thickBot="1" x14ac:dyDescent="0.3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</row>
    <row r="33" spans="1:22" ht="15.75" thickBot="1" x14ac:dyDescent="0.3">
      <c r="A33" s="88" t="s">
        <v>19</v>
      </c>
      <c r="B33" s="89" t="s">
        <v>17</v>
      </c>
      <c r="C33" s="89"/>
      <c r="D33" s="89"/>
      <c r="E33" s="89"/>
      <c r="F33" s="90"/>
      <c r="G33" s="91"/>
      <c r="H33" s="92" t="s">
        <v>17</v>
      </c>
      <c r="I33" s="93">
        <f t="shared" ref="I33:V33" si="15">SUM(I5:I32)</f>
        <v>160008.21999999997</v>
      </c>
      <c r="J33" s="94">
        <f t="shared" si="15"/>
        <v>15000000</v>
      </c>
      <c r="K33" s="94">
        <f t="shared" si="15"/>
        <v>110000000</v>
      </c>
      <c r="L33" s="94">
        <f t="shared" si="15"/>
        <v>5000000</v>
      </c>
      <c r="M33" s="95">
        <f t="shared" si="15"/>
        <v>120000000</v>
      </c>
      <c r="N33" s="94">
        <f t="shared" si="15"/>
        <v>110000000</v>
      </c>
      <c r="O33" s="94">
        <f t="shared" si="15"/>
        <v>40000000</v>
      </c>
      <c r="P33" s="95">
        <f t="shared" si="15"/>
        <v>85000000</v>
      </c>
      <c r="Q33" s="94">
        <f t="shared" si="15"/>
        <v>110000000</v>
      </c>
      <c r="R33" s="94">
        <f t="shared" si="15"/>
        <v>90000000</v>
      </c>
      <c r="S33" s="95">
        <f t="shared" si="15"/>
        <v>35000000</v>
      </c>
      <c r="T33" s="94">
        <f t="shared" si="15"/>
        <v>105000000</v>
      </c>
      <c r="U33" s="94">
        <f t="shared" si="15"/>
        <v>55000000</v>
      </c>
      <c r="V33" s="95">
        <f t="shared" si="15"/>
        <v>65000000</v>
      </c>
    </row>
    <row r="34" spans="1:22" ht="15.75" thickBot="1" x14ac:dyDescent="0.3">
      <c r="A34" s="38"/>
      <c r="B34" s="39"/>
      <c r="C34" s="39"/>
      <c r="D34" s="39"/>
      <c r="E34" s="39"/>
      <c r="F34" s="40"/>
      <c r="G34" s="39"/>
      <c r="H34" s="41"/>
      <c r="I34" s="42"/>
      <c r="J34" s="43"/>
      <c r="K34" s="43"/>
      <c r="L34" s="43"/>
      <c r="M34" s="44"/>
      <c r="N34" s="43"/>
      <c r="O34" s="43"/>
      <c r="P34" s="44"/>
      <c r="Q34" s="43"/>
      <c r="R34" s="43"/>
      <c r="S34" s="44"/>
      <c r="T34" s="43"/>
      <c r="U34" s="43"/>
      <c r="V34" s="44"/>
    </row>
    <row r="35" spans="1:22" ht="15.75" thickBot="1" x14ac:dyDescent="0.3">
      <c r="A35" s="45" t="s">
        <v>20</v>
      </c>
      <c r="B35" s="46"/>
      <c r="C35" s="46"/>
      <c r="D35" s="46"/>
      <c r="E35" s="46"/>
      <c r="F35" s="47"/>
      <c r="G35" s="46" t="s">
        <v>17</v>
      </c>
      <c r="H35" s="48" t="s">
        <v>17</v>
      </c>
      <c r="I35" s="49">
        <f t="shared" ref="I35:V35" si="16">I33</f>
        <v>160008.21999999997</v>
      </c>
      <c r="J35" s="50">
        <f t="shared" si="16"/>
        <v>15000000</v>
      </c>
      <c r="K35" s="75">
        <f t="shared" si="16"/>
        <v>110000000</v>
      </c>
      <c r="L35" s="75">
        <f t="shared" si="16"/>
        <v>5000000</v>
      </c>
      <c r="M35" s="51">
        <f t="shared" si="16"/>
        <v>120000000</v>
      </c>
      <c r="N35" s="75">
        <f t="shared" si="16"/>
        <v>110000000</v>
      </c>
      <c r="O35" s="75">
        <f t="shared" si="16"/>
        <v>40000000</v>
      </c>
      <c r="P35" s="51">
        <f t="shared" si="16"/>
        <v>85000000</v>
      </c>
      <c r="Q35" s="75">
        <f t="shared" si="16"/>
        <v>110000000</v>
      </c>
      <c r="R35" s="75">
        <f t="shared" si="16"/>
        <v>90000000</v>
      </c>
      <c r="S35" s="51">
        <f t="shared" si="16"/>
        <v>35000000</v>
      </c>
      <c r="T35" s="75">
        <f t="shared" si="16"/>
        <v>105000000</v>
      </c>
      <c r="U35" s="75">
        <f t="shared" si="16"/>
        <v>55000000</v>
      </c>
      <c r="V35" s="51">
        <f t="shared" si="16"/>
        <v>65000000</v>
      </c>
    </row>
    <row r="36" spans="1:22" x14ac:dyDescent="0.25">
      <c r="A36" s="36"/>
      <c r="B36" s="34"/>
      <c r="C36" s="34"/>
      <c r="D36" s="34"/>
      <c r="E36" s="34"/>
      <c r="F36" s="35"/>
      <c r="G36" s="34"/>
      <c r="H36" s="36"/>
      <c r="J36" s="37"/>
      <c r="M36" s="37"/>
      <c r="P36" s="37"/>
      <c r="S36" s="37"/>
      <c r="V36" s="37"/>
    </row>
    <row r="37" spans="1:22" x14ac:dyDescent="0.25">
      <c r="A37" s="36"/>
      <c r="B37" s="34"/>
      <c r="C37" s="34"/>
      <c r="D37" s="34"/>
      <c r="E37" s="34"/>
      <c r="F37" s="35"/>
      <c r="G37" s="34"/>
      <c r="H37" s="36"/>
      <c r="J37" s="97"/>
      <c r="K37" s="33" t="s">
        <v>46</v>
      </c>
      <c r="L37" s="33" t="s">
        <v>47</v>
      </c>
      <c r="M37" s="27"/>
      <c r="N37" s="33" t="s">
        <v>46</v>
      </c>
      <c r="O37" s="33" t="s">
        <v>47</v>
      </c>
      <c r="P37" s="27"/>
      <c r="Q37" s="33" t="s">
        <v>46</v>
      </c>
      <c r="R37" s="33" t="s">
        <v>47</v>
      </c>
      <c r="S37" s="27"/>
      <c r="T37" s="33" t="s">
        <v>46</v>
      </c>
      <c r="U37" s="33" t="s">
        <v>47</v>
      </c>
      <c r="V37" s="27"/>
    </row>
    <row r="38" spans="1:22" x14ac:dyDescent="0.25">
      <c r="B38" s="52"/>
      <c r="C38" s="52"/>
      <c r="G38" s="52"/>
      <c r="H38" s="52"/>
      <c r="I38" s="53"/>
      <c r="J38" s="115" t="s">
        <v>81</v>
      </c>
      <c r="K38" s="103" t="s">
        <v>48</v>
      </c>
      <c r="L38" s="104" t="s">
        <v>49</v>
      </c>
      <c r="M38" s="105">
        <v>0</v>
      </c>
      <c r="N38" s="103" t="s">
        <v>48</v>
      </c>
      <c r="O38" s="104" t="s">
        <v>49</v>
      </c>
      <c r="P38" s="105">
        <v>0</v>
      </c>
      <c r="Q38" s="103" t="s">
        <v>48</v>
      </c>
      <c r="R38" s="104" t="s">
        <v>49</v>
      </c>
      <c r="S38" s="105">
        <v>0</v>
      </c>
      <c r="T38" s="103" t="s">
        <v>48</v>
      </c>
      <c r="U38" s="104" t="s">
        <v>49</v>
      </c>
      <c r="V38" s="105">
        <v>0</v>
      </c>
    </row>
    <row r="39" spans="1:22" x14ac:dyDescent="0.25">
      <c r="B39" s="52"/>
      <c r="C39" s="52"/>
      <c r="G39" s="52"/>
      <c r="H39" s="52"/>
      <c r="I39" s="53"/>
      <c r="J39" s="116"/>
      <c r="K39" s="106" t="s">
        <v>50</v>
      </c>
      <c r="L39" s="98" t="s">
        <v>51</v>
      </c>
      <c r="M39" s="99">
        <v>10000000</v>
      </c>
      <c r="N39" s="106" t="s">
        <v>50</v>
      </c>
      <c r="O39" s="98" t="s">
        <v>51</v>
      </c>
      <c r="P39" s="99">
        <v>10000000</v>
      </c>
      <c r="Q39" s="106" t="s">
        <v>50</v>
      </c>
      <c r="R39" s="98" t="s">
        <v>51</v>
      </c>
      <c r="S39" s="99">
        <v>10000000</v>
      </c>
      <c r="T39" s="106" t="s">
        <v>50</v>
      </c>
      <c r="U39" s="98" t="s">
        <v>51</v>
      </c>
      <c r="V39" s="99">
        <v>15000000</v>
      </c>
    </row>
    <row r="40" spans="1:22" x14ac:dyDescent="0.25">
      <c r="B40" s="52"/>
      <c r="C40" s="52"/>
      <c r="G40" s="52"/>
      <c r="H40" s="52"/>
      <c r="I40" s="53"/>
      <c r="J40" s="117"/>
      <c r="K40" s="100" t="s">
        <v>52</v>
      </c>
      <c r="L40" s="101" t="s">
        <v>53</v>
      </c>
      <c r="M40" s="102">
        <v>0</v>
      </c>
      <c r="N40" s="100" t="s">
        <v>52</v>
      </c>
      <c r="O40" s="101" t="s">
        <v>53</v>
      </c>
      <c r="P40" s="102">
        <v>0</v>
      </c>
      <c r="Q40" s="100" t="s">
        <v>52</v>
      </c>
      <c r="R40" s="101" t="s">
        <v>53</v>
      </c>
      <c r="S40" s="102">
        <v>-5000000</v>
      </c>
      <c r="T40" s="100" t="s">
        <v>52</v>
      </c>
      <c r="U40" s="101" t="s">
        <v>53</v>
      </c>
      <c r="V40" s="102">
        <v>-10000000</v>
      </c>
    </row>
    <row r="41" spans="1:22" x14ac:dyDescent="0.25">
      <c r="B41" s="52"/>
      <c r="C41" s="52"/>
      <c r="G41" s="52"/>
      <c r="H41" s="52"/>
      <c r="I41" s="53"/>
      <c r="J41" s="115" t="s">
        <v>82</v>
      </c>
      <c r="K41" s="103" t="s">
        <v>54</v>
      </c>
      <c r="L41" s="104" t="s">
        <v>55</v>
      </c>
      <c r="M41" s="105">
        <v>0</v>
      </c>
      <c r="N41" s="103" t="s">
        <v>54</v>
      </c>
      <c r="O41" s="104" t="s">
        <v>55</v>
      </c>
      <c r="P41" s="105">
        <v>0</v>
      </c>
      <c r="Q41" s="103" t="s">
        <v>54</v>
      </c>
      <c r="R41" s="104" t="s">
        <v>55</v>
      </c>
      <c r="S41" s="105">
        <v>0</v>
      </c>
      <c r="T41" s="103" t="s">
        <v>54</v>
      </c>
      <c r="U41" s="104" t="s">
        <v>55</v>
      </c>
      <c r="V41" s="105">
        <v>0</v>
      </c>
    </row>
    <row r="42" spans="1:22" x14ac:dyDescent="0.25">
      <c r="B42" s="52"/>
      <c r="C42" s="52"/>
      <c r="G42" s="52"/>
      <c r="H42" s="52"/>
      <c r="I42" s="53"/>
      <c r="J42" s="116"/>
      <c r="K42" s="106" t="s">
        <v>56</v>
      </c>
      <c r="L42" s="98" t="s">
        <v>57</v>
      </c>
      <c r="M42" s="99">
        <v>0</v>
      </c>
      <c r="N42" s="106" t="s">
        <v>56</v>
      </c>
      <c r="O42" s="98" t="s">
        <v>57</v>
      </c>
      <c r="P42" s="99">
        <v>0</v>
      </c>
      <c r="Q42" s="106" t="s">
        <v>56</v>
      </c>
      <c r="R42" s="98" t="s">
        <v>57</v>
      </c>
      <c r="S42" s="99">
        <v>0</v>
      </c>
      <c r="T42" s="106" t="s">
        <v>56</v>
      </c>
      <c r="U42" s="98" t="s">
        <v>57</v>
      </c>
      <c r="V42" s="99">
        <v>10000000</v>
      </c>
    </row>
    <row r="43" spans="1:22" x14ac:dyDescent="0.25">
      <c r="B43" s="52"/>
      <c r="C43" s="52"/>
      <c r="G43" s="52"/>
      <c r="H43" s="52"/>
      <c r="I43" s="53"/>
      <c r="J43" s="117"/>
      <c r="K43" s="100" t="s">
        <v>58</v>
      </c>
      <c r="L43" s="101" t="s">
        <v>59</v>
      </c>
      <c r="M43" s="102">
        <v>0</v>
      </c>
      <c r="N43" s="100" t="s">
        <v>58</v>
      </c>
      <c r="O43" s="101" t="s">
        <v>59</v>
      </c>
      <c r="P43" s="102">
        <v>0</v>
      </c>
      <c r="Q43" s="100" t="s">
        <v>58</v>
      </c>
      <c r="R43" s="101" t="s">
        <v>59</v>
      </c>
      <c r="S43" s="102">
        <v>0</v>
      </c>
      <c r="T43" s="100" t="s">
        <v>58</v>
      </c>
      <c r="U43" s="101" t="s">
        <v>59</v>
      </c>
      <c r="V43" s="102">
        <v>0</v>
      </c>
    </row>
    <row r="44" spans="1:22" x14ac:dyDescent="0.25">
      <c r="B44" s="52"/>
      <c r="C44" s="52"/>
      <c r="G44" s="52"/>
      <c r="H44" s="52"/>
      <c r="I44" s="53"/>
      <c r="J44" s="115" t="s">
        <v>83</v>
      </c>
      <c r="K44" s="106" t="s">
        <v>60</v>
      </c>
      <c r="L44" s="98" t="s">
        <v>61</v>
      </c>
      <c r="M44" s="99">
        <v>10000000</v>
      </c>
      <c r="N44" s="106" t="s">
        <v>60</v>
      </c>
      <c r="O44" s="98" t="s">
        <v>61</v>
      </c>
      <c r="P44" s="99">
        <v>10000000</v>
      </c>
      <c r="Q44" s="106" t="s">
        <v>60</v>
      </c>
      <c r="R44" s="98" t="s">
        <v>61</v>
      </c>
      <c r="S44" s="99">
        <v>10000000</v>
      </c>
      <c r="T44" s="106" t="s">
        <v>60</v>
      </c>
      <c r="U44" s="98" t="s">
        <v>61</v>
      </c>
      <c r="V44" s="99">
        <v>10000000</v>
      </c>
    </row>
    <row r="45" spans="1:22" x14ac:dyDescent="0.25">
      <c r="B45" s="52"/>
      <c r="C45" s="52"/>
      <c r="G45" s="52"/>
      <c r="H45" s="52"/>
      <c r="I45" s="53"/>
      <c r="J45" s="116"/>
      <c r="K45" s="106" t="s">
        <v>62</v>
      </c>
      <c r="L45" s="98" t="s">
        <v>63</v>
      </c>
      <c r="M45" s="99">
        <v>20000000</v>
      </c>
      <c r="N45" s="106" t="s">
        <v>62</v>
      </c>
      <c r="O45" s="98" t="s">
        <v>63</v>
      </c>
      <c r="P45" s="99">
        <v>20000000</v>
      </c>
      <c r="Q45" s="106" t="s">
        <v>62</v>
      </c>
      <c r="R45" s="98" t="s">
        <v>63</v>
      </c>
      <c r="S45" s="99">
        <v>20000000</v>
      </c>
      <c r="T45" s="106" t="s">
        <v>62</v>
      </c>
      <c r="U45" s="98" t="s">
        <v>63</v>
      </c>
      <c r="V45" s="99">
        <v>45000000</v>
      </c>
    </row>
    <row r="46" spans="1:22" x14ac:dyDescent="0.25">
      <c r="B46" s="52"/>
      <c r="C46" s="52"/>
      <c r="G46" s="52"/>
      <c r="H46" s="52"/>
      <c r="I46" s="53"/>
      <c r="J46" s="117"/>
      <c r="K46" s="106" t="s">
        <v>64</v>
      </c>
      <c r="L46" s="98" t="s">
        <v>65</v>
      </c>
      <c r="M46" s="99">
        <v>-5000000</v>
      </c>
      <c r="N46" s="106" t="s">
        <v>64</v>
      </c>
      <c r="O46" s="98" t="s">
        <v>65</v>
      </c>
      <c r="P46" s="99">
        <v>-10000000</v>
      </c>
      <c r="Q46" s="106" t="s">
        <v>64</v>
      </c>
      <c r="R46" s="98" t="s">
        <v>65</v>
      </c>
      <c r="S46" s="99">
        <v>-25000000</v>
      </c>
      <c r="T46" s="106" t="s">
        <v>64</v>
      </c>
      <c r="U46" s="98" t="s">
        <v>65</v>
      </c>
      <c r="V46" s="99">
        <v>-30000000</v>
      </c>
    </row>
    <row r="47" spans="1:22" x14ac:dyDescent="0.25">
      <c r="B47" s="52"/>
      <c r="C47" s="52"/>
      <c r="G47" s="52"/>
      <c r="H47" s="52"/>
      <c r="I47" s="53"/>
      <c r="J47" s="115" t="s">
        <v>84</v>
      </c>
      <c r="K47" s="103" t="s">
        <v>66</v>
      </c>
      <c r="L47" s="104" t="s">
        <v>67</v>
      </c>
      <c r="M47" s="105">
        <v>0</v>
      </c>
      <c r="N47" s="103" t="s">
        <v>66</v>
      </c>
      <c r="O47" s="104" t="s">
        <v>67</v>
      </c>
      <c r="P47" s="105">
        <v>0</v>
      </c>
      <c r="Q47" s="103" t="s">
        <v>66</v>
      </c>
      <c r="R47" s="104" t="s">
        <v>67</v>
      </c>
      <c r="S47" s="105">
        <v>0</v>
      </c>
      <c r="T47" s="103" t="s">
        <v>66</v>
      </c>
      <c r="U47" s="104" t="s">
        <v>67</v>
      </c>
      <c r="V47" s="105">
        <v>0</v>
      </c>
    </row>
    <row r="48" spans="1:22" x14ac:dyDescent="0.25">
      <c r="B48" s="52"/>
      <c r="C48" s="52"/>
      <c r="G48" s="52"/>
      <c r="H48" s="52"/>
      <c r="I48" s="53"/>
      <c r="J48" s="116"/>
      <c r="K48" s="106" t="s">
        <v>68</v>
      </c>
      <c r="L48" s="98" t="s">
        <v>69</v>
      </c>
      <c r="M48" s="99">
        <v>0</v>
      </c>
      <c r="N48" s="106" t="s">
        <v>68</v>
      </c>
      <c r="O48" s="98" t="s">
        <v>69</v>
      </c>
      <c r="P48" s="99">
        <v>0</v>
      </c>
      <c r="Q48" s="106" t="s">
        <v>68</v>
      </c>
      <c r="R48" s="98" t="s">
        <v>69</v>
      </c>
      <c r="S48" s="99">
        <v>0</v>
      </c>
      <c r="T48" s="106" t="s">
        <v>68</v>
      </c>
      <c r="U48" s="98" t="s">
        <v>69</v>
      </c>
      <c r="V48" s="99">
        <v>0</v>
      </c>
    </row>
    <row r="49" spans="2:22" x14ac:dyDescent="0.25">
      <c r="B49" s="52"/>
      <c r="C49" s="52"/>
      <c r="G49" s="52"/>
      <c r="H49" s="52"/>
      <c r="I49" s="53"/>
      <c r="J49" s="117"/>
      <c r="K49" s="100" t="s">
        <v>70</v>
      </c>
      <c r="L49" s="101" t="s">
        <v>71</v>
      </c>
      <c r="M49" s="102">
        <v>0</v>
      </c>
      <c r="N49" s="100" t="s">
        <v>70</v>
      </c>
      <c r="O49" s="101" t="s">
        <v>71</v>
      </c>
      <c r="P49" s="102">
        <v>0</v>
      </c>
      <c r="Q49" s="100" t="s">
        <v>70</v>
      </c>
      <c r="R49" s="101" t="s">
        <v>71</v>
      </c>
      <c r="S49" s="102">
        <v>0</v>
      </c>
      <c r="T49" s="100" t="s">
        <v>70</v>
      </c>
      <c r="U49" s="101" t="s">
        <v>71</v>
      </c>
      <c r="V49" s="102">
        <v>0</v>
      </c>
    </row>
    <row r="50" spans="2:22" x14ac:dyDescent="0.25">
      <c r="B50" s="52"/>
      <c r="C50" s="52"/>
      <c r="G50" s="52"/>
      <c r="H50" s="52"/>
      <c r="I50" s="53"/>
      <c r="J50" s="109" t="s">
        <v>85</v>
      </c>
      <c r="K50" s="106" t="s">
        <v>72</v>
      </c>
      <c r="L50" s="98" t="s">
        <v>73</v>
      </c>
      <c r="M50" s="99">
        <v>5000000</v>
      </c>
      <c r="N50" s="106" t="s">
        <v>72</v>
      </c>
      <c r="O50" s="98" t="s">
        <v>73</v>
      </c>
      <c r="P50" s="99">
        <v>5000000</v>
      </c>
      <c r="Q50" s="106" t="s">
        <v>72</v>
      </c>
      <c r="R50" s="98" t="s">
        <v>73</v>
      </c>
      <c r="S50" s="99">
        <v>5000000</v>
      </c>
      <c r="T50" s="106" t="s">
        <v>72</v>
      </c>
      <c r="U50" s="98" t="s">
        <v>73</v>
      </c>
      <c r="V50" s="99">
        <v>5000000</v>
      </c>
    </row>
    <row r="51" spans="2:22" x14ac:dyDescent="0.25">
      <c r="B51" s="52"/>
      <c r="C51" s="52"/>
      <c r="G51" s="52"/>
      <c r="H51" s="52"/>
      <c r="I51" s="53"/>
      <c r="J51" s="110"/>
      <c r="K51" s="106" t="s">
        <v>74</v>
      </c>
      <c r="L51" s="98" t="s">
        <v>75</v>
      </c>
      <c r="M51" s="99">
        <v>10000000</v>
      </c>
      <c r="N51" s="106" t="s">
        <v>74</v>
      </c>
      <c r="O51" s="98" t="s">
        <v>75</v>
      </c>
      <c r="P51" s="99">
        <v>10000000</v>
      </c>
      <c r="Q51" s="106" t="s">
        <v>74</v>
      </c>
      <c r="R51" s="98" t="s">
        <v>75</v>
      </c>
      <c r="S51" s="99">
        <v>10000000</v>
      </c>
      <c r="T51" s="106" t="s">
        <v>74</v>
      </c>
      <c r="U51" s="98" t="s">
        <v>75</v>
      </c>
      <c r="V51" s="99">
        <v>35000000</v>
      </c>
    </row>
    <row r="52" spans="2:22" x14ac:dyDescent="0.25">
      <c r="B52" s="52"/>
      <c r="C52" s="52"/>
      <c r="G52" s="52"/>
      <c r="H52" s="52"/>
      <c r="I52" s="53"/>
      <c r="J52" s="111"/>
      <c r="K52" s="100" t="s">
        <v>76</v>
      </c>
      <c r="L52" s="101" t="s">
        <v>77</v>
      </c>
      <c r="M52" s="102">
        <v>0</v>
      </c>
      <c r="N52" s="100" t="s">
        <v>76</v>
      </c>
      <c r="O52" s="101" t="s">
        <v>77</v>
      </c>
      <c r="P52" s="102">
        <v>-10000000</v>
      </c>
      <c r="Q52" s="100" t="s">
        <v>76</v>
      </c>
      <c r="R52" s="101" t="s">
        <v>77</v>
      </c>
      <c r="S52" s="102">
        <v>-15000000</v>
      </c>
      <c r="T52" s="100" t="s">
        <v>76</v>
      </c>
      <c r="U52" s="101" t="s">
        <v>77</v>
      </c>
      <c r="V52" s="102">
        <v>-15000000</v>
      </c>
    </row>
    <row r="53" spans="2:22" ht="15.75" thickBot="1" x14ac:dyDescent="0.3">
      <c r="I53" s="54"/>
      <c r="J53" s="54"/>
      <c r="L53" s="55" t="s">
        <v>94</v>
      </c>
      <c r="M53" s="107">
        <f>SUM(M38:M52)</f>
        <v>50000000</v>
      </c>
      <c r="O53" s="55" t="s">
        <v>96</v>
      </c>
      <c r="P53" s="107">
        <f>SUM(P38:P52)</f>
        <v>35000000</v>
      </c>
      <c r="R53" s="55" t="s">
        <v>98</v>
      </c>
      <c r="S53" s="107">
        <f>SUM(S38:S52)</f>
        <v>10000000</v>
      </c>
      <c r="U53" s="55" t="s">
        <v>113</v>
      </c>
      <c r="V53" s="107">
        <f>SUM(V38:V52)</f>
        <v>65000000</v>
      </c>
    </row>
    <row r="54" spans="2:22" ht="15.75" thickTop="1" x14ac:dyDescent="0.25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2:22" ht="15.75" thickBot="1" x14ac:dyDescent="0.3">
      <c r="B55" s="34"/>
      <c r="C55" s="34"/>
      <c r="D55" s="34"/>
      <c r="E55" s="34"/>
      <c r="F55" s="35"/>
      <c r="G55" s="34"/>
      <c r="H55" s="3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56"/>
      <c r="C56" s="57"/>
      <c r="D56" s="58"/>
      <c r="E56" s="58"/>
      <c r="F56" s="59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2:22" x14ac:dyDescent="0.25">
      <c r="B57" s="60" t="s">
        <v>21</v>
      </c>
      <c r="C57" s="61"/>
      <c r="D57" s="62"/>
      <c r="E57" s="62"/>
      <c r="F57" s="59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x14ac:dyDescent="0.25">
      <c r="B58" s="63"/>
      <c r="C58" s="64"/>
      <c r="D58" s="34"/>
      <c r="E58" s="34"/>
      <c r="F58" s="59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2:22" x14ac:dyDescent="0.25">
      <c r="B59" s="63" t="s">
        <v>22</v>
      </c>
      <c r="C59" s="64"/>
      <c r="D59" s="34"/>
      <c r="E59" s="65">
        <v>5000000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x14ac:dyDescent="0.25">
      <c r="B60" s="63" t="s">
        <v>23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</row>
    <row r="61" spans="2:22" x14ac:dyDescent="0.25">
      <c r="B61" s="63" t="s">
        <v>24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</row>
    <row r="62" spans="2:22" x14ac:dyDescent="0.25">
      <c r="B62" s="63" t="s">
        <v>25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26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3" t="s">
        <v>44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27</v>
      </c>
      <c r="C65" s="64"/>
      <c r="D65" s="34"/>
      <c r="E65" s="65">
        <v>10510633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36</v>
      </c>
      <c r="C66" s="64"/>
      <c r="D66" s="34"/>
      <c r="E66" s="65">
        <v>942042.65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2:22" x14ac:dyDescent="0.25">
      <c r="B67" s="63" t="s">
        <v>28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45956328.350000001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</row>
    <row r="69" spans="2:22" ht="15.75" thickBot="1" x14ac:dyDescent="0.3">
      <c r="B69" s="63" t="s">
        <v>41</v>
      </c>
      <c r="C69" s="64"/>
      <c r="D69" s="34"/>
      <c r="E69" s="67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</row>
    <row r="70" spans="2:22" x14ac:dyDescent="0.25">
      <c r="B70" s="63"/>
      <c r="C70" s="64"/>
      <c r="D70" s="34"/>
      <c r="E70" s="65"/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ht="15.75" thickBot="1" x14ac:dyDescent="0.3">
      <c r="B71" s="63"/>
      <c r="C71" s="64"/>
      <c r="D71" s="34"/>
      <c r="E71" s="67">
        <f>SUM(E59:E69)</f>
        <v>62409004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3"/>
      <c r="C72" s="64"/>
      <c r="D72" s="34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8" t="s">
        <v>30</v>
      </c>
      <c r="C73" s="69"/>
      <c r="D73" s="70"/>
      <c r="E73" s="65"/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2:22" x14ac:dyDescent="0.25">
      <c r="B74" s="63" t="s">
        <v>31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3" t="s">
        <v>32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2:22" x14ac:dyDescent="0.25">
      <c r="B76" s="63" t="s">
        <v>33</v>
      </c>
      <c r="C76" s="64"/>
      <c r="D76" s="34"/>
      <c r="E76" s="65">
        <v>12409004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</row>
    <row r="77" spans="2:22" x14ac:dyDescent="0.25">
      <c r="B77" s="63" t="s">
        <v>34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</row>
    <row r="78" spans="2:22" x14ac:dyDescent="0.25">
      <c r="B78" s="63" t="s">
        <v>40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</row>
    <row r="79" spans="2:22" x14ac:dyDescent="0.25">
      <c r="B79" s="63" t="s">
        <v>29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2:22" ht="15.75" thickBot="1" x14ac:dyDescent="0.3">
      <c r="B80" s="66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ht="15.75" thickBot="1" x14ac:dyDescent="0.3">
      <c r="B81" s="68" t="s">
        <v>35</v>
      </c>
      <c r="C81" s="69"/>
      <c r="D81" s="70"/>
      <c r="E81" s="71">
        <f>E71-E76-E77-E78-E74-E75-E79</f>
        <v>50000000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2:22" ht="16.5" thickTop="1" thickBot="1" x14ac:dyDescent="0.3">
      <c r="B82" s="68"/>
      <c r="C82" s="69"/>
      <c r="D82" s="34"/>
      <c r="E82" s="34"/>
      <c r="F82" s="72"/>
      <c r="G82" s="34"/>
      <c r="H82" s="36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73"/>
      <c r="C83" s="73"/>
      <c r="D83" s="58"/>
      <c r="E83" s="58"/>
      <c r="F83" s="74"/>
      <c r="G83" s="34"/>
      <c r="H83" s="3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2:22" x14ac:dyDescent="0.25">
      <c r="B84" s="69"/>
      <c r="C84" s="69"/>
      <c r="D84" s="70"/>
      <c r="E84" s="70"/>
      <c r="F84" s="74"/>
      <c r="G84" s="34"/>
      <c r="H84" s="36"/>
    </row>
    <row r="85" spans="2:22" x14ac:dyDescent="0.25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</sheetData>
  <mergeCells count="6">
    <mergeCell ref="J50:J52"/>
    <mergeCell ref="A4:H4"/>
    <mergeCell ref="J38:J40"/>
    <mergeCell ref="J41:J43"/>
    <mergeCell ref="J44:J46"/>
    <mergeCell ref="J47:J49"/>
  </mergeCells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85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  <c r="W2" s="12" t="s">
        <v>39</v>
      </c>
      <c r="X2" s="12" t="s">
        <v>15</v>
      </c>
      <c r="Y2" s="13" t="s">
        <v>104</v>
      </c>
      <c r="Z2" s="12" t="s">
        <v>39</v>
      </c>
      <c r="AA2" s="12" t="s">
        <v>15</v>
      </c>
      <c r="AB2" s="13" t="s">
        <v>114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  <c r="W6" s="85"/>
      <c r="X6" s="85">
        <v>5000000</v>
      </c>
      <c r="Y6" s="28">
        <f>J6+W6-X6</f>
        <v>0</v>
      </c>
      <c r="Z6" s="85"/>
      <c r="AA6" s="85">
        <v>5000000</v>
      </c>
      <c r="AB6" s="28">
        <f>J6+Z6-AA6</f>
        <v>0</v>
      </c>
    </row>
    <row r="7" spans="1:28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  <c r="W7" s="85"/>
      <c r="X7" s="85">
        <v>5000000</v>
      </c>
      <c r="Y7" s="28">
        <f t="shared" ref="Y7:Y8" si="4">J7+W7-X7</f>
        <v>0</v>
      </c>
      <c r="Z7" s="85"/>
      <c r="AA7" s="85">
        <v>5000000</v>
      </c>
      <c r="AB7" s="28">
        <f t="shared" ref="AB7:AB8" si="5">J7+Z7-AA7</f>
        <v>0</v>
      </c>
    </row>
    <row r="8" spans="1:28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  <c r="W8" s="85"/>
      <c r="X8" s="85">
        <v>5000000</v>
      </c>
      <c r="Y8" s="28">
        <f t="shared" si="4"/>
        <v>0</v>
      </c>
      <c r="Z8" s="85"/>
      <c r="AA8" s="85">
        <v>5000000</v>
      </c>
      <c r="AB8" s="28">
        <f t="shared" si="5"/>
        <v>0</v>
      </c>
    </row>
    <row r="9" spans="1:28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  <c r="W9" s="26"/>
      <c r="X9" s="27"/>
      <c r="Y9" s="28"/>
      <c r="Z9" s="26"/>
      <c r="AA9" s="27"/>
      <c r="AB9" s="28"/>
    </row>
    <row r="10" spans="1:28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6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7">J10+T10-U10</f>
        <v>0</v>
      </c>
      <c r="W10" s="27">
        <v>5000000</v>
      </c>
      <c r="X10" s="85">
        <v>5000000</v>
      </c>
      <c r="Y10" s="28">
        <f t="shared" ref="Y10:Y16" si="8">J10+W10-X10</f>
        <v>0</v>
      </c>
      <c r="Z10" s="27">
        <v>5000000</v>
      </c>
      <c r="AA10" s="85">
        <v>5000000</v>
      </c>
      <c r="AB10" s="28">
        <f t="shared" ref="AB10:AB16" si="9">J10+Z10-AA10</f>
        <v>0</v>
      </c>
    </row>
    <row r="11" spans="1:28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10">J11+K11-L11</f>
        <v>5000000</v>
      </c>
      <c r="N11" s="27">
        <v>5000000</v>
      </c>
      <c r="O11" s="85">
        <v>5000000</v>
      </c>
      <c r="P11" s="28">
        <f t="shared" si="6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7"/>
        <v>0</v>
      </c>
      <c r="W11" s="27">
        <v>5000000</v>
      </c>
      <c r="X11" s="85">
        <v>5000000</v>
      </c>
      <c r="Y11" s="28">
        <f t="shared" si="8"/>
        <v>0</v>
      </c>
      <c r="Z11" s="27">
        <v>5000000</v>
      </c>
      <c r="AA11" s="85">
        <v>5000000</v>
      </c>
      <c r="AB11" s="28">
        <f t="shared" si="9"/>
        <v>0</v>
      </c>
    </row>
    <row r="12" spans="1:28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10"/>
        <v>5000000</v>
      </c>
      <c r="N12" s="27">
        <v>5000000</v>
      </c>
      <c r="O12" s="85"/>
      <c r="P12" s="28">
        <f t="shared" si="6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7"/>
        <v>0</v>
      </c>
      <c r="W12" s="27">
        <v>5000000</v>
      </c>
      <c r="X12" s="27">
        <v>5000000</v>
      </c>
      <c r="Y12" s="28">
        <f t="shared" si="8"/>
        <v>0</v>
      </c>
      <c r="Z12" s="27">
        <v>5000000</v>
      </c>
      <c r="AA12" s="27">
        <v>5000000</v>
      </c>
      <c r="AB12" s="28">
        <f t="shared" si="9"/>
        <v>0</v>
      </c>
    </row>
    <row r="13" spans="1:28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6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7"/>
        <v>0</v>
      </c>
      <c r="W13" s="27">
        <v>10000000</v>
      </c>
      <c r="X13" s="27">
        <v>10000000</v>
      </c>
      <c r="Y13" s="28">
        <f t="shared" si="8"/>
        <v>0</v>
      </c>
      <c r="Z13" s="27">
        <v>10000000</v>
      </c>
      <c r="AA13" s="27">
        <v>10000000</v>
      </c>
      <c r="AB13" s="28">
        <f t="shared" si="9"/>
        <v>0</v>
      </c>
    </row>
    <row r="14" spans="1:28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11">J14+K14-L14</f>
        <v>5000000</v>
      </c>
      <c r="N14" s="27">
        <v>5000000</v>
      </c>
      <c r="O14" s="85"/>
      <c r="P14" s="28">
        <f t="shared" si="6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7"/>
        <v>0</v>
      </c>
      <c r="W14" s="27">
        <v>5000000</v>
      </c>
      <c r="X14" s="27">
        <v>5000000</v>
      </c>
      <c r="Y14" s="28">
        <f t="shared" si="8"/>
        <v>0</v>
      </c>
      <c r="Z14" s="27">
        <v>5000000</v>
      </c>
      <c r="AA14" s="27">
        <v>5000000</v>
      </c>
      <c r="AB14" s="28">
        <f t="shared" si="9"/>
        <v>0</v>
      </c>
    </row>
    <row r="15" spans="1:28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11"/>
        <v>5000000</v>
      </c>
      <c r="N15" s="27">
        <v>5000000</v>
      </c>
      <c r="O15" s="85"/>
      <c r="P15" s="28">
        <f t="shared" si="6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7"/>
        <v>0</v>
      </c>
      <c r="W15" s="27">
        <v>5000000</v>
      </c>
      <c r="X15" s="85">
        <v>5000000</v>
      </c>
      <c r="Y15" s="28">
        <f t="shared" si="8"/>
        <v>0</v>
      </c>
      <c r="Z15" s="27">
        <v>5000000</v>
      </c>
      <c r="AA15" s="85">
        <v>5000000</v>
      </c>
      <c r="AB15" s="28">
        <f t="shared" si="9"/>
        <v>0</v>
      </c>
    </row>
    <row r="16" spans="1:28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0</v>
      </c>
      <c r="J16" s="85"/>
      <c r="K16" s="27">
        <v>5000000</v>
      </c>
      <c r="L16" s="85"/>
      <c r="M16" s="28">
        <f t="shared" si="11"/>
        <v>5000000</v>
      </c>
      <c r="N16" s="27">
        <v>5000000</v>
      </c>
      <c r="O16" s="85"/>
      <c r="P16" s="28">
        <f t="shared" si="6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7"/>
        <v>5000000</v>
      </c>
      <c r="W16" s="27">
        <v>5000000</v>
      </c>
      <c r="X16" s="85">
        <v>5000000</v>
      </c>
      <c r="Y16" s="28">
        <f t="shared" si="8"/>
        <v>0</v>
      </c>
      <c r="Z16" s="27">
        <v>5000000</v>
      </c>
      <c r="AA16" s="85">
        <v>5000000</v>
      </c>
      <c r="AB16" s="28">
        <f t="shared" si="9"/>
        <v>0</v>
      </c>
    </row>
    <row r="17" spans="1:28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  <c r="W17" s="26"/>
      <c r="X17" s="27"/>
      <c r="Y17" s="28"/>
      <c r="Z17" s="26"/>
      <c r="AA17" s="27"/>
      <c r="AB17" s="28"/>
    </row>
    <row r="18" spans="1:28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31318.49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12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13">J18+T18-U18</f>
        <v>5000000</v>
      </c>
      <c r="W18" s="27">
        <v>5000000</v>
      </c>
      <c r="X18" s="85"/>
      <c r="Y18" s="28">
        <f t="shared" ref="Y18:Y20" si="14">J18+W18-X18</f>
        <v>5000000</v>
      </c>
      <c r="Z18" s="27">
        <v>5000000</v>
      </c>
      <c r="AA18" s="85"/>
      <c r="AB18" s="28">
        <f t="shared" ref="AB18:AB20" si="15">J18+Z18-AA18</f>
        <v>5000000</v>
      </c>
    </row>
    <row r="19" spans="1:28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32486.3</v>
      </c>
      <c r="J19" s="85"/>
      <c r="K19" s="27">
        <v>5000000</v>
      </c>
      <c r="L19" s="85"/>
      <c r="M19" s="28">
        <f t="shared" ref="M19:M20" si="16">J19+K19-L19</f>
        <v>5000000</v>
      </c>
      <c r="N19" s="27">
        <v>5000000</v>
      </c>
      <c r="O19" s="85">
        <v>5000000</v>
      </c>
      <c r="P19" s="28">
        <f t="shared" si="12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13"/>
        <v>5000000</v>
      </c>
      <c r="W19" s="27">
        <v>5000000</v>
      </c>
      <c r="X19" s="85"/>
      <c r="Y19" s="28">
        <f t="shared" si="14"/>
        <v>5000000</v>
      </c>
      <c r="Z19" s="27">
        <v>5000000</v>
      </c>
      <c r="AA19" s="85"/>
      <c r="AB19" s="28">
        <f t="shared" si="15"/>
        <v>5000000</v>
      </c>
    </row>
    <row r="20" spans="1:28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33229.449999999997</v>
      </c>
      <c r="J20" s="85"/>
      <c r="K20" s="27">
        <v>5000000</v>
      </c>
      <c r="L20" s="85"/>
      <c r="M20" s="28">
        <f t="shared" si="16"/>
        <v>5000000</v>
      </c>
      <c r="N20" s="27">
        <v>5000000</v>
      </c>
      <c r="O20" s="85"/>
      <c r="P20" s="28">
        <f t="shared" si="12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13"/>
        <v>5000000</v>
      </c>
      <c r="W20" s="27">
        <v>5000000</v>
      </c>
      <c r="X20" s="27"/>
      <c r="Y20" s="28">
        <f t="shared" si="14"/>
        <v>5000000</v>
      </c>
      <c r="Z20" s="27">
        <v>5000000</v>
      </c>
      <c r="AA20" s="27"/>
      <c r="AB20" s="28">
        <f t="shared" si="15"/>
        <v>5000000</v>
      </c>
    </row>
    <row r="21" spans="1:28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86"/>
      <c r="U21" s="85"/>
      <c r="V21" s="87"/>
      <c r="W21" s="26"/>
      <c r="X21" s="27"/>
      <c r="Y21" s="28"/>
      <c r="Z21" s="26"/>
      <c r="AA21" s="27"/>
      <c r="AB21" s="28"/>
    </row>
    <row r="22" spans="1:28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29683.56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17">J22+N22-O22</f>
        <v>0</v>
      </c>
      <c r="Q22" s="27">
        <v>5000000</v>
      </c>
      <c r="R22" s="85">
        <v>5000000</v>
      </c>
      <c r="S22" s="28">
        <f t="shared" si="2"/>
        <v>0</v>
      </c>
      <c r="T22" s="86"/>
      <c r="U22" s="85"/>
      <c r="V22" s="87"/>
      <c r="W22" s="27">
        <v>5000000</v>
      </c>
      <c r="X22" s="85"/>
      <c r="Y22" s="28">
        <f t="shared" ref="Y22:Y31" si="18">J22+W22-X22</f>
        <v>5000000</v>
      </c>
      <c r="Z22" s="27">
        <v>5000000</v>
      </c>
      <c r="AA22" s="85"/>
      <c r="AB22" s="28">
        <f t="shared" ref="AB22:AB31" si="19">J22+Z22-AA22</f>
        <v>5000000</v>
      </c>
    </row>
    <row r="23" spans="1:28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31000</v>
      </c>
      <c r="J23" s="85"/>
      <c r="K23" s="27">
        <v>5000000</v>
      </c>
      <c r="L23" s="85"/>
      <c r="M23" s="28">
        <f t="shared" ref="M23:M24" si="20">J23+K23-L23</f>
        <v>5000000</v>
      </c>
      <c r="N23" s="27">
        <v>5000000</v>
      </c>
      <c r="O23" s="85">
        <v>5000000</v>
      </c>
      <c r="P23" s="28">
        <f t="shared" si="17"/>
        <v>0</v>
      </c>
      <c r="Q23" s="27">
        <v>5000000</v>
      </c>
      <c r="R23" s="85">
        <v>5000000</v>
      </c>
      <c r="S23" s="28">
        <f t="shared" si="2"/>
        <v>0</v>
      </c>
      <c r="T23" s="86"/>
      <c r="U23" s="85"/>
      <c r="V23" s="87"/>
      <c r="W23" s="27">
        <v>5000000</v>
      </c>
      <c r="X23" s="85"/>
      <c r="Y23" s="28">
        <f t="shared" si="18"/>
        <v>5000000</v>
      </c>
      <c r="Z23" s="27">
        <v>5000000</v>
      </c>
      <c r="AA23" s="85"/>
      <c r="AB23" s="28">
        <f t="shared" si="19"/>
        <v>5000000</v>
      </c>
    </row>
    <row r="24" spans="1:28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31000</v>
      </c>
      <c r="J24" s="85"/>
      <c r="K24" s="27">
        <v>5000000</v>
      </c>
      <c r="L24" s="85"/>
      <c r="M24" s="28">
        <f t="shared" si="20"/>
        <v>5000000</v>
      </c>
      <c r="N24" s="27">
        <v>5000000</v>
      </c>
      <c r="O24" s="85"/>
      <c r="P24" s="28">
        <f t="shared" si="17"/>
        <v>5000000</v>
      </c>
      <c r="Q24" s="27">
        <v>5000000</v>
      </c>
      <c r="R24" s="27">
        <v>5000000</v>
      </c>
      <c r="S24" s="28">
        <f t="shared" si="2"/>
        <v>0</v>
      </c>
      <c r="T24" s="86"/>
      <c r="U24" s="85"/>
      <c r="V24" s="87"/>
      <c r="W24" s="27">
        <v>5000000</v>
      </c>
      <c r="X24" s="27"/>
      <c r="Y24" s="28">
        <f t="shared" si="18"/>
        <v>5000000</v>
      </c>
      <c r="Z24" s="27">
        <v>5000000</v>
      </c>
      <c r="AA24" s="27"/>
      <c r="AB24" s="28">
        <f t="shared" si="19"/>
        <v>5000000</v>
      </c>
    </row>
    <row r="25" spans="1:28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31424.66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17"/>
        <v>10000000</v>
      </c>
      <c r="Q25" s="27">
        <v>10000000</v>
      </c>
      <c r="R25" s="27">
        <v>10000000</v>
      </c>
      <c r="S25" s="28">
        <f t="shared" si="2"/>
        <v>0</v>
      </c>
      <c r="T25" s="86"/>
      <c r="U25" s="85"/>
      <c r="V25" s="87"/>
      <c r="W25" s="27">
        <v>5000000</v>
      </c>
      <c r="X25" s="27"/>
      <c r="Y25" s="28">
        <f t="shared" si="18"/>
        <v>5000000</v>
      </c>
      <c r="Z25" s="27">
        <v>5000000</v>
      </c>
      <c r="AA25" s="27"/>
      <c r="AB25" s="28">
        <f t="shared" si="19"/>
        <v>5000000</v>
      </c>
    </row>
    <row r="26" spans="1:28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31424.66</v>
      </c>
      <c r="J26" s="85"/>
      <c r="K26" s="27">
        <v>5000000</v>
      </c>
      <c r="L26" s="85"/>
      <c r="M26" s="28">
        <f t="shared" ref="M26:M31" si="21">J26+K26-L26</f>
        <v>5000000</v>
      </c>
      <c r="N26" s="27">
        <v>5000000</v>
      </c>
      <c r="O26" s="85"/>
      <c r="P26" s="28">
        <f t="shared" si="17"/>
        <v>5000000</v>
      </c>
      <c r="Q26" s="27">
        <v>5000000</v>
      </c>
      <c r="R26" s="27">
        <v>5000000</v>
      </c>
      <c r="S26" s="28">
        <f t="shared" si="2"/>
        <v>0</v>
      </c>
      <c r="T26" s="86"/>
      <c r="U26" s="85"/>
      <c r="V26" s="87"/>
      <c r="W26" s="27">
        <v>5000000</v>
      </c>
      <c r="X26" s="27"/>
      <c r="Y26" s="28">
        <f t="shared" si="18"/>
        <v>5000000</v>
      </c>
      <c r="Z26" s="27">
        <v>5000000</v>
      </c>
      <c r="AA26" s="27"/>
      <c r="AB26" s="28">
        <f t="shared" si="19"/>
        <v>5000000</v>
      </c>
    </row>
    <row r="27" spans="1:28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32486.3</v>
      </c>
      <c r="J27" s="85"/>
      <c r="K27" s="27">
        <v>5000000</v>
      </c>
      <c r="L27" s="85"/>
      <c r="M27" s="28">
        <f t="shared" si="21"/>
        <v>5000000</v>
      </c>
      <c r="N27" s="27">
        <v>5000000</v>
      </c>
      <c r="O27" s="85"/>
      <c r="P27" s="28">
        <f t="shared" si="17"/>
        <v>5000000</v>
      </c>
      <c r="Q27" s="27">
        <v>5000000</v>
      </c>
      <c r="R27" s="85"/>
      <c r="S27" s="28">
        <f t="shared" si="2"/>
        <v>5000000</v>
      </c>
      <c r="T27" s="86"/>
      <c r="U27" s="85"/>
      <c r="V27" s="87"/>
      <c r="W27" s="27">
        <v>5000000</v>
      </c>
      <c r="X27" s="85"/>
      <c r="Y27" s="28">
        <f t="shared" si="18"/>
        <v>5000000</v>
      </c>
      <c r="Z27" s="27">
        <v>5000000</v>
      </c>
      <c r="AA27" s="85"/>
      <c r="AB27" s="28">
        <f t="shared" si="19"/>
        <v>5000000</v>
      </c>
    </row>
    <row r="28" spans="1:28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31339.73</v>
      </c>
      <c r="J28" s="85"/>
      <c r="K28" s="27">
        <v>5000000</v>
      </c>
      <c r="L28" s="85"/>
      <c r="M28" s="28">
        <f t="shared" si="21"/>
        <v>5000000</v>
      </c>
      <c r="N28" s="27">
        <v>5000000</v>
      </c>
      <c r="O28" s="85"/>
      <c r="P28" s="28">
        <f t="shared" si="17"/>
        <v>5000000</v>
      </c>
      <c r="Q28" s="27">
        <v>5000000</v>
      </c>
      <c r="R28" s="85"/>
      <c r="S28" s="28">
        <f t="shared" si="2"/>
        <v>5000000</v>
      </c>
      <c r="T28" s="86"/>
      <c r="U28" s="85"/>
      <c r="V28" s="87"/>
      <c r="W28" s="27">
        <v>5000000</v>
      </c>
      <c r="X28" s="85"/>
      <c r="Y28" s="28">
        <f t="shared" si="18"/>
        <v>5000000</v>
      </c>
      <c r="Z28" s="27">
        <v>5000000</v>
      </c>
      <c r="AA28" s="85"/>
      <c r="AB28" s="28">
        <f t="shared" si="19"/>
        <v>5000000</v>
      </c>
    </row>
    <row r="29" spans="1:28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32486.3</v>
      </c>
      <c r="J29" s="85"/>
      <c r="K29" s="27">
        <v>5000000</v>
      </c>
      <c r="L29" s="85"/>
      <c r="M29" s="28">
        <f t="shared" si="21"/>
        <v>5000000</v>
      </c>
      <c r="N29" s="27">
        <v>5000000</v>
      </c>
      <c r="O29" s="85"/>
      <c r="P29" s="28">
        <f t="shared" si="17"/>
        <v>5000000</v>
      </c>
      <c r="Q29" s="27">
        <v>5000000</v>
      </c>
      <c r="R29" s="85"/>
      <c r="S29" s="28">
        <f t="shared" si="2"/>
        <v>5000000</v>
      </c>
      <c r="T29" s="86"/>
      <c r="U29" s="85"/>
      <c r="V29" s="87"/>
      <c r="W29" s="27">
        <v>5000000</v>
      </c>
      <c r="X29" s="85"/>
      <c r="Y29" s="28">
        <f t="shared" si="18"/>
        <v>5000000</v>
      </c>
      <c r="Z29" s="27">
        <v>5000000</v>
      </c>
      <c r="AA29" s="85"/>
      <c r="AB29" s="28">
        <f t="shared" si="19"/>
        <v>5000000</v>
      </c>
    </row>
    <row r="30" spans="1:28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31934.25</v>
      </c>
      <c r="J30" s="85"/>
      <c r="K30" s="27">
        <v>5000000</v>
      </c>
      <c r="L30" s="85"/>
      <c r="M30" s="28">
        <f t="shared" si="21"/>
        <v>5000000</v>
      </c>
      <c r="N30" s="27">
        <v>5000000</v>
      </c>
      <c r="O30" s="85"/>
      <c r="P30" s="28">
        <f t="shared" si="17"/>
        <v>5000000</v>
      </c>
      <c r="Q30" s="27">
        <v>5000000</v>
      </c>
      <c r="R30" s="85"/>
      <c r="S30" s="28">
        <f t="shared" si="2"/>
        <v>5000000</v>
      </c>
      <c r="T30" s="86"/>
      <c r="U30" s="85"/>
      <c r="V30" s="87"/>
      <c r="W30" s="27">
        <v>5000000</v>
      </c>
      <c r="X30" s="85"/>
      <c r="Y30" s="28">
        <f t="shared" si="18"/>
        <v>5000000</v>
      </c>
      <c r="Z30" s="27">
        <v>5000000</v>
      </c>
      <c r="AA30" s="85"/>
      <c r="AB30" s="28">
        <f t="shared" si="19"/>
        <v>5000000</v>
      </c>
    </row>
    <row r="31" spans="1:28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33335.620000000003</v>
      </c>
      <c r="J31" s="85"/>
      <c r="K31" s="27">
        <v>5000000</v>
      </c>
      <c r="L31" s="85"/>
      <c r="M31" s="28">
        <f t="shared" si="21"/>
        <v>5000000</v>
      </c>
      <c r="N31" s="27">
        <v>5000000</v>
      </c>
      <c r="O31" s="85"/>
      <c r="P31" s="28">
        <f t="shared" si="17"/>
        <v>5000000</v>
      </c>
      <c r="Q31" s="27">
        <v>5000000</v>
      </c>
      <c r="R31" s="85"/>
      <c r="S31" s="28">
        <f t="shared" si="2"/>
        <v>5000000</v>
      </c>
      <c r="T31" s="86"/>
      <c r="U31" s="85"/>
      <c r="V31" s="87"/>
      <c r="W31" s="27">
        <v>5000000</v>
      </c>
      <c r="X31" s="85"/>
      <c r="Y31" s="28">
        <f t="shared" si="18"/>
        <v>5000000</v>
      </c>
      <c r="Z31" s="27">
        <v>5000000</v>
      </c>
      <c r="AA31" s="85"/>
      <c r="AB31" s="28">
        <f t="shared" si="19"/>
        <v>5000000</v>
      </c>
    </row>
    <row r="32" spans="1:28" ht="15.75" thickBot="1" x14ac:dyDescent="0.3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  <c r="W32" s="86"/>
      <c r="X32" s="85"/>
      <c r="Y32" s="87"/>
      <c r="Z32" s="86"/>
      <c r="AA32" s="85"/>
      <c r="AB32" s="87"/>
    </row>
    <row r="33" spans="1:28" ht="15.75" thickBot="1" x14ac:dyDescent="0.3">
      <c r="A33" s="88" t="s">
        <v>19</v>
      </c>
      <c r="B33" s="89" t="s">
        <v>17</v>
      </c>
      <c r="C33" s="89"/>
      <c r="D33" s="89"/>
      <c r="E33" s="89"/>
      <c r="F33" s="90"/>
      <c r="G33" s="91"/>
      <c r="H33" s="92" t="s">
        <v>17</v>
      </c>
      <c r="I33" s="93">
        <f t="shared" ref="I33:AB33" si="22">SUM(I5:I32)</f>
        <v>413149.31999999995</v>
      </c>
      <c r="J33" s="94">
        <f t="shared" si="22"/>
        <v>15000000</v>
      </c>
      <c r="K33" s="94">
        <f t="shared" si="22"/>
        <v>110000000</v>
      </c>
      <c r="L33" s="94">
        <f t="shared" si="22"/>
        <v>5000000</v>
      </c>
      <c r="M33" s="95">
        <f t="shared" si="22"/>
        <v>120000000</v>
      </c>
      <c r="N33" s="94">
        <f t="shared" si="22"/>
        <v>110000000</v>
      </c>
      <c r="O33" s="94">
        <f t="shared" si="22"/>
        <v>40000000</v>
      </c>
      <c r="P33" s="95">
        <f t="shared" si="22"/>
        <v>85000000</v>
      </c>
      <c r="Q33" s="94">
        <f t="shared" si="22"/>
        <v>110000000</v>
      </c>
      <c r="R33" s="94">
        <f t="shared" si="22"/>
        <v>90000000</v>
      </c>
      <c r="S33" s="95">
        <f t="shared" si="22"/>
        <v>35000000</v>
      </c>
      <c r="T33" s="94">
        <f>SUM(T5:T32)</f>
        <v>55000000</v>
      </c>
      <c r="U33" s="94">
        <f>SUM(U5:U32)</f>
        <v>50000000</v>
      </c>
      <c r="V33" s="95">
        <f>SUM(V5:V32)</f>
        <v>20000000</v>
      </c>
      <c r="W33" s="94">
        <f t="shared" si="22"/>
        <v>105000000</v>
      </c>
      <c r="X33" s="94">
        <f t="shared" si="22"/>
        <v>55000000</v>
      </c>
      <c r="Y33" s="95">
        <f t="shared" si="22"/>
        <v>65000000</v>
      </c>
      <c r="Z33" s="94">
        <f t="shared" si="22"/>
        <v>105000000</v>
      </c>
      <c r="AA33" s="94">
        <f t="shared" si="22"/>
        <v>55000000</v>
      </c>
      <c r="AB33" s="95">
        <f t="shared" si="22"/>
        <v>65000000</v>
      </c>
    </row>
    <row r="34" spans="1:28" ht="15.75" thickBot="1" x14ac:dyDescent="0.3">
      <c r="A34" s="38"/>
      <c r="B34" s="39"/>
      <c r="C34" s="39"/>
      <c r="D34" s="39"/>
      <c r="E34" s="39"/>
      <c r="F34" s="40"/>
      <c r="G34" s="39"/>
      <c r="H34" s="41"/>
      <c r="I34" s="42"/>
      <c r="J34" s="43"/>
      <c r="K34" s="43"/>
      <c r="L34" s="43"/>
      <c r="M34" s="44"/>
      <c r="N34" s="43"/>
      <c r="O34" s="43"/>
      <c r="P34" s="44"/>
      <c r="Q34" s="43"/>
      <c r="R34" s="43"/>
      <c r="S34" s="44"/>
      <c r="T34" s="43"/>
      <c r="U34" s="43"/>
      <c r="V34" s="44"/>
      <c r="W34" s="43"/>
      <c r="X34" s="43"/>
      <c r="Y34" s="44"/>
      <c r="Z34" s="43"/>
      <c r="AA34" s="43"/>
      <c r="AB34" s="44"/>
    </row>
    <row r="35" spans="1:28" ht="15.75" thickBot="1" x14ac:dyDescent="0.3">
      <c r="A35" s="45" t="s">
        <v>20</v>
      </c>
      <c r="B35" s="46"/>
      <c r="C35" s="46"/>
      <c r="D35" s="46"/>
      <c r="E35" s="46"/>
      <c r="F35" s="47"/>
      <c r="G35" s="46" t="s">
        <v>17</v>
      </c>
      <c r="H35" s="48" t="s">
        <v>17</v>
      </c>
      <c r="I35" s="49">
        <f t="shared" ref="I35:AB35" si="23">I33</f>
        <v>413149.31999999995</v>
      </c>
      <c r="J35" s="50">
        <f t="shared" si="23"/>
        <v>15000000</v>
      </c>
      <c r="K35" s="75">
        <f t="shared" si="23"/>
        <v>110000000</v>
      </c>
      <c r="L35" s="75">
        <f t="shared" si="23"/>
        <v>5000000</v>
      </c>
      <c r="M35" s="51">
        <f t="shared" si="23"/>
        <v>120000000</v>
      </c>
      <c r="N35" s="75">
        <f t="shared" si="23"/>
        <v>110000000</v>
      </c>
      <c r="O35" s="75">
        <f t="shared" si="23"/>
        <v>40000000</v>
      </c>
      <c r="P35" s="51">
        <f t="shared" si="23"/>
        <v>85000000</v>
      </c>
      <c r="Q35" s="75">
        <f t="shared" si="23"/>
        <v>110000000</v>
      </c>
      <c r="R35" s="75">
        <f t="shared" si="23"/>
        <v>90000000</v>
      </c>
      <c r="S35" s="51">
        <f t="shared" si="23"/>
        <v>35000000</v>
      </c>
      <c r="T35" s="75">
        <f t="shared" si="23"/>
        <v>55000000</v>
      </c>
      <c r="U35" s="75">
        <f t="shared" si="23"/>
        <v>50000000</v>
      </c>
      <c r="V35" s="51">
        <f t="shared" si="23"/>
        <v>20000000</v>
      </c>
      <c r="W35" s="75">
        <f t="shared" si="23"/>
        <v>105000000</v>
      </c>
      <c r="X35" s="75">
        <f t="shared" si="23"/>
        <v>55000000</v>
      </c>
      <c r="Y35" s="51">
        <f t="shared" si="23"/>
        <v>65000000</v>
      </c>
      <c r="Z35" s="75">
        <f t="shared" si="23"/>
        <v>105000000</v>
      </c>
      <c r="AA35" s="75">
        <f t="shared" si="23"/>
        <v>55000000</v>
      </c>
      <c r="AB35" s="51">
        <f t="shared" si="23"/>
        <v>65000000</v>
      </c>
    </row>
    <row r="36" spans="1:28" x14ac:dyDescent="0.25">
      <c r="A36" s="36"/>
      <c r="B36" s="34"/>
      <c r="C36" s="34"/>
      <c r="D36" s="34"/>
      <c r="E36" s="34"/>
      <c r="F36" s="35"/>
      <c r="G36" s="34"/>
      <c r="H36" s="36"/>
      <c r="J36" s="37"/>
      <c r="M36" s="37"/>
      <c r="P36" s="37"/>
      <c r="S36" s="37"/>
      <c r="V36" s="37"/>
      <c r="Y36" s="37"/>
      <c r="AB36" s="37"/>
    </row>
    <row r="37" spans="1:28" x14ac:dyDescent="0.25">
      <c r="A37" s="36"/>
      <c r="B37" s="34"/>
      <c r="C37" s="34"/>
      <c r="D37" s="34"/>
      <c r="E37" s="34"/>
      <c r="F37" s="35"/>
      <c r="G37" s="34"/>
      <c r="H37" s="36"/>
      <c r="J37" s="97"/>
      <c r="K37" s="33" t="s">
        <v>46</v>
      </c>
      <c r="L37" s="33" t="s">
        <v>47</v>
      </c>
      <c r="M37" s="27"/>
      <c r="N37" s="33" t="s">
        <v>46</v>
      </c>
      <c r="O37" s="33" t="s">
        <v>47</v>
      </c>
      <c r="P37" s="27"/>
      <c r="Q37" s="33" t="s">
        <v>46</v>
      </c>
      <c r="R37" s="33" t="s">
        <v>47</v>
      </c>
      <c r="S37" s="27"/>
      <c r="T37" s="33" t="s">
        <v>46</v>
      </c>
      <c r="U37" s="33" t="s">
        <v>47</v>
      </c>
      <c r="V37" s="27"/>
      <c r="W37" s="33" t="s">
        <v>46</v>
      </c>
      <c r="X37" s="33" t="s">
        <v>47</v>
      </c>
      <c r="Y37" s="27"/>
      <c r="Z37" s="33" t="s">
        <v>46</v>
      </c>
      <c r="AA37" s="33" t="s">
        <v>47</v>
      </c>
      <c r="AB37" s="27"/>
    </row>
    <row r="38" spans="1:28" x14ac:dyDescent="0.25">
      <c r="B38" s="52"/>
      <c r="C38" s="52"/>
      <c r="G38" s="52"/>
      <c r="H38" s="52"/>
      <c r="I38" s="53"/>
      <c r="J38" s="115" t="s">
        <v>81</v>
      </c>
      <c r="K38" s="103" t="s">
        <v>48</v>
      </c>
      <c r="L38" s="104" t="s">
        <v>49</v>
      </c>
      <c r="M38" s="105">
        <v>0</v>
      </c>
      <c r="N38" s="103" t="s">
        <v>48</v>
      </c>
      <c r="O38" s="104" t="s">
        <v>49</v>
      </c>
      <c r="P38" s="105">
        <v>0</v>
      </c>
      <c r="Q38" s="103" t="s">
        <v>48</v>
      </c>
      <c r="R38" s="104" t="s">
        <v>49</v>
      </c>
      <c r="S38" s="105">
        <v>0</v>
      </c>
      <c r="T38" s="103" t="s">
        <v>48</v>
      </c>
      <c r="U38" s="104" t="s">
        <v>49</v>
      </c>
      <c r="V38" s="105">
        <v>0</v>
      </c>
      <c r="W38" s="103" t="s">
        <v>48</v>
      </c>
      <c r="X38" s="104" t="s">
        <v>49</v>
      </c>
      <c r="Y38" s="105">
        <v>0</v>
      </c>
      <c r="Z38" s="103" t="s">
        <v>48</v>
      </c>
      <c r="AA38" s="104" t="s">
        <v>49</v>
      </c>
      <c r="AB38" s="105">
        <v>0</v>
      </c>
    </row>
    <row r="39" spans="1:28" x14ac:dyDescent="0.25">
      <c r="B39" s="52"/>
      <c r="C39" s="52"/>
      <c r="G39" s="52"/>
      <c r="H39" s="52"/>
      <c r="I39" s="53"/>
      <c r="J39" s="116"/>
      <c r="K39" s="106" t="s">
        <v>50</v>
      </c>
      <c r="L39" s="98" t="s">
        <v>51</v>
      </c>
      <c r="M39" s="99">
        <v>10000000</v>
      </c>
      <c r="N39" s="106" t="s">
        <v>50</v>
      </c>
      <c r="O39" s="98" t="s">
        <v>51</v>
      </c>
      <c r="P39" s="99">
        <v>10000000</v>
      </c>
      <c r="Q39" s="106" t="s">
        <v>50</v>
      </c>
      <c r="R39" s="98" t="s">
        <v>51</v>
      </c>
      <c r="S39" s="99">
        <v>10000000</v>
      </c>
      <c r="T39" s="106" t="s">
        <v>50</v>
      </c>
      <c r="U39" s="98" t="s">
        <v>51</v>
      </c>
      <c r="V39" s="99">
        <v>10000000</v>
      </c>
      <c r="W39" s="106" t="s">
        <v>50</v>
      </c>
      <c r="X39" s="98" t="s">
        <v>51</v>
      </c>
      <c r="Y39" s="99">
        <v>15000000</v>
      </c>
      <c r="Z39" s="106" t="s">
        <v>50</v>
      </c>
      <c r="AA39" s="98" t="s">
        <v>51</v>
      </c>
      <c r="AB39" s="99">
        <v>15000000</v>
      </c>
    </row>
    <row r="40" spans="1:28" x14ac:dyDescent="0.25">
      <c r="B40" s="52"/>
      <c r="C40" s="52"/>
      <c r="G40" s="52"/>
      <c r="H40" s="52"/>
      <c r="I40" s="53"/>
      <c r="J40" s="117"/>
      <c r="K40" s="100" t="s">
        <v>52</v>
      </c>
      <c r="L40" s="101" t="s">
        <v>53</v>
      </c>
      <c r="M40" s="102">
        <v>0</v>
      </c>
      <c r="N40" s="100" t="s">
        <v>52</v>
      </c>
      <c r="O40" s="101" t="s">
        <v>53</v>
      </c>
      <c r="P40" s="102">
        <v>0</v>
      </c>
      <c r="Q40" s="100" t="s">
        <v>52</v>
      </c>
      <c r="R40" s="101" t="s">
        <v>53</v>
      </c>
      <c r="S40" s="102">
        <v>-5000000</v>
      </c>
      <c r="T40" s="100" t="s">
        <v>52</v>
      </c>
      <c r="U40" s="101" t="s">
        <v>53</v>
      </c>
      <c r="V40" s="102">
        <v>-10000000</v>
      </c>
      <c r="W40" s="100" t="s">
        <v>52</v>
      </c>
      <c r="X40" s="101" t="s">
        <v>53</v>
      </c>
      <c r="Y40" s="102">
        <v>-10000000</v>
      </c>
      <c r="Z40" s="100" t="s">
        <v>52</v>
      </c>
      <c r="AA40" s="101" t="s">
        <v>53</v>
      </c>
      <c r="AB40" s="102">
        <v>-10000000</v>
      </c>
    </row>
    <row r="41" spans="1:28" x14ac:dyDescent="0.25">
      <c r="B41" s="52"/>
      <c r="C41" s="52"/>
      <c r="G41" s="52"/>
      <c r="H41" s="52"/>
      <c r="I41" s="53"/>
      <c r="J41" s="115" t="s">
        <v>82</v>
      </c>
      <c r="K41" s="103" t="s">
        <v>54</v>
      </c>
      <c r="L41" s="104" t="s">
        <v>55</v>
      </c>
      <c r="M41" s="105">
        <v>0</v>
      </c>
      <c r="N41" s="103" t="s">
        <v>54</v>
      </c>
      <c r="O41" s="104" t="s">
        <v>55</v>
      </c>
      <c r="P41" s="105">
        <v>0</v>
      </c>
      <c r="Q41" s="103" t="s">
        <v>54</v>
      </c>
      <c r="R41" s="104" t="s">
        <v>55</v>
      </c>
      <c r="S41" s="105">
        <v>0</v>
      </c>
      <c r="T41" s="103" t="s">
        <v>54</v>
      </c>
      <c r="U41" s="104" t="s">
        <v>55</v>
      </c>
      <c r="V41" s="105">
        <v>0</v>
      </c>
      <c r="W41" s="103" t="s">
        <v>54</v>
      </c>
      <c r="X41" s="104" t="s">
        <v>55</v>
      </c>
      <c r="Y41" s="105">
        <v>0</v>
      </c>
      <c r="Z41" s="103" t="s">
        <v>54</v>
      </c>
      <c r="AA41" s="104" t="s">
        <v>55</v>
      </c>
      <c r="AB41" s="105">
        <v>0</v>
      </c>
    </row>
    <row r="42" spans="1:28" x14ac:dyDescent="0.25">
      <c r="B42" s="52"/>
      <c r="C42" s="52"/>
      <c r="G42" s="52"/>
      <c r="H42" s="52"/>
      <c r="I42" s="53"/>
      <c r="J42" s="116"/>
      <c r="K42" s="106" t="s">
        <v>56</v>
      </c>
      <c r="L42" s="98" t="s">
        <v>57</v>
      </c>
      <c r="M42" s="99">
        <v>0</v>
      </c>
      <c r="N42" s="106" t="s">
        <v>56</v>
      </c>
      <c r="O42" s="98" t="s">
        <v>57</v>
      </c>
      <c r="P42" s="99">
        <v>0</v>
      </c>
      <c r="Q42" s="106" t="s">
        <v>56</v>
      </c>
      <c r="R42" s="98" t="s">
        <v>57</v>
      </c>
      <c r="S42" s="99">
        <v>0</v>
      </c>
      <c r="T42" s="106" t="s">
        <v>56</v>
      </c>
      <c r="U42" s="98" t="s">
        <v>57</v>
      </c>
      <c r="V42" s="99">
        <v>0</v>
      </c>
      <c r="W42" s="106" t="s">
        <v>56</v>
      </c>
      <c r="X42" s="98" t="s">
        <v>57</v>
      </c>
      <c r="Y42" s="99">
        <v>10000000</v>
      </c>
      <c r="Z42" s="106" t="s">
        <v>56</v>
      </c>
      <c r="AA42" s="98" t="s">
        <v>57</v>
      </c>
      <c r="AB42" s="99">
        <v>10000000</v>
      </c>
    </row>
    <row r="43" spans="1:28" x14ac:dyDescent="0.25">
      <c r="B43" s="52"/>
      <c r="C43" s="52"/>
      <c r="G43" s="52"/>
      <c r="H43" s="52"/>
      <c r="I43" s="53"/>
      <c r="J43" s="117"/>
      <c r="K43" s="100" t="s">
        <v>58</v>
      </c>
      <c r="L43" s="101" t="s">
        <v>59</v>
      </c>
      <c r="M43" s="102">
        <v>0</v>
      </c>
      <c r="N43" s="100" t="s">
        <v>58</v>
      </c>
      <c r="O43" s="101" t="s">
        <v>59</v>
      </c>
      <c r="P43" s="102">
        <v>0</v>
      </c>
      <c r="Q43" s="100" t="s">
        <v>58</v>
      </c>
      <c r="R43" s="101" t="s">
        <v>59</v>
      </c>
      <c r="S43" s="102">
        <v>0</v>
      </c>
      <c r="T43" s="100" t="s">
        <v>58</v>
      </c>
      <c r="U43" s="101" t="s">
        <v>59</v>
      </c>
      <c r="V43" s="102">
        <v>0</v>
      </c>
      <c r="W43" s="100" t="s">
        <v>58</v>
      </c>
      <c r="X43" s="101" t="s">
        <v>59</v>
      </c>
      <c r="Y43" s="102">
        <v>0</v>
      </c>
      <c r="Z43" s="100" t="s">
        <v>58</v>
      </c>
      <c r="AA43" s="101" t="s">
        <v>59</v>
      </c>
      <c r="AB43" s="102">
        <v>0</v>
      </c>
    </row>
    <row r="44" spans="1:28" x14ac:dyDescent="0.25">
      <c r="B44" s="52"/>
      <c r="C44" s="52"/>
      <c r="G44" s="52"/>
      <c r="H44" s="52"/>
      <c r="I44" s="53"/>
      <c r="J44" s="115" t="s">
        <v>83</v>
      </c>
      <c r="K44" s="106" t="s">
        <v>60</v>
      </c>
      <c r="L44" s="98" t="s">
        <v>61</v>
      </c>
      <c r="M44" s="99">
        <v>10000000</v>
      </c>
      <c r="N44" s="106" t="s">
        <v>60</v>
      </c>
      <c r="O44" s="98" t="s">
        <v>61</v>
      </c>
      <c r="P44" s="99">
        <v>10000000</v>
      </c>
      <c r="Q44" s="106" t="s">
        <v>60</v>
      </c>
      <c r="R44" s="98" t="s">
        <v>61</v>
      </c>
      <c r="S44" s="99">
        <v>10000000</v>
      </c>
      <c r="T44" s="106" t="s">
        <v>60</v>
      </c>
      <c r="U44" s="98" t="s">
        <v>61</v>
      </c>
      <c r="V44" s="99">
        <v>10000000</v>
      </c>
      <c r="W44" s="106" t="s">
        <v>60</v>
      </c>
      <c r="X44" s="98" t="s">
        <v>61</v>
      </c>
      <c r="Y44" s="99">
        <v>10000000</v>
      </c>
      <c r="Z44" s="106" t="s">
        <v>60</v>
      </c>
      <c r="AA44" s="98" t="s">
        <v>61</v>
      </c>
      <c r="AB44" s="99">
        <v>10000000</v>
      </c>
    </row>
    <row r="45" spans="1:28" x14ac:dyDescent="0.25">
      <c r="B45" s="52"/>
      <c r="C45" s="52"/>
      <c r="G45" s="52"/>
      <c r="H45" s="52"/>
      <c r="I45" s="53"/>
      <c r="J45" s="116"/>
      <c r="K45" s="106" t="s">
        <v>62</v>
      </c>
      <c r="L45" s="98" t="s">
        <v>63</v>
      </c>
      <c r="M45" s="99">
        <v>20000000</v>
      </c>
      <c r="N45" s="106" t="s">
        <v>62</v>
      </c>
      <c r="O45" s="98" t="s">
        <v>63</v>
      </c>
      <c r="P45" s="99">
        <v>20000000</v>
      </c>
      <c r="Q45" s="106" t="s">
        <v>62</v>
      </c>
      <c r="R45" s="98" t="s">
        <v>63</v>
      </c>
      <c r="S45" s="99">
        <v>20000000</v>
      </c>
      <c r="T45" s="106" t="s">
        <v>62</v>
      </c>
      <c r="U45" s="98" t="s">
        <v>63</v>
      </c>
      <c r="V45" s="99">
        <v>25000000</v>
      </c>
      <c r="W45" s="106" t="s">
        <v>62</v>
      </c>
      <c r="X45" s="98" t="s">
        <v>63</v>
      </c>
      <c r="Y45" s="99">
        <v>45000000</v>
      </c>
      <c r="Z45" s="106" t="s">
        <v>62</v>
      </c>
      <c r="AA45" s="98" t="s">
        <v>63</v>
      </c>
      <c r="AB45" s="99">
        <v>45000000</v>
      </c>
    </row>
    <row r="46" spans="1:28" x14ac:dyDescent="0.25">
      <c r="B46" s="52"/>
      <c r="C46" s="52"/>
      <c r="G46" s="52"/>
      <c r="H46" s="52"/>
      <c r="I46" s="53"/>
      <c r="J46" s="117"/>
      <c r="K46" s="106" t="s">
        <v>64</v>
      </c>
      <c r="L46" s="98" t="s">
        <v>65</v>
      </c>
      <c r="M46" s="99">
        <v>-5000000</v>
      </c>
      <c r="N46" s="106" t="s">
        <v>64</v>
      </c>
      <c r="O46" s="98" t="s">
        <v>65</v>
      </c>
      <c r="P46" s="99">
        <v>-10000000</v>
      </c>
      <c r="Q46" s="106" t="s">
        <v>64</v>
      </c>
      <c r="R46" s="98" t="s">
        <v>65</v>
      </c>
      <c r="S46" s="99">
        <v>-25000000</v>
      </c>
      <c r="T46" s="106" t="s">
        <v>64</v>
      </c>
      <c r="U46" s="98" t="s">
        <v>65</v>
      </c>
      <c r="V46" s="99">
        <v>-25000000</v>
      </c>
      <c r="W46" s="106" t="s">
        <v>64</v>
      </c>
      <c r="X46" s="98" t="s">
        <v>65</v>
      </c>
      <c r="Y46" s="99">
        <v>-30000000</v>
      </c>
      <c r="Z46" s="106" t="s">
        <v>64</v>
      </c>
      <c r="AA46" s="98" t="s">
        <v>65</v>
      </c>
      <c r="AB46" s="99">
        <v>-30000000</v>
      </c>
    </row>
    <row r="47" spans="1:28" x14ac:dyDescent="0.25">
      <c r="B47" s="52"/>
      <c r="C47" s="52"/>
      <c r="G47" s="52"/>
      <c r="H47" s="52"/>
      <c r="I47" s="53"/>
      <c r="J47" s="115" t="s">
        <v>84</v>
      </c>
      <c r="K47" s="103" t="s">
        <v>66</v>
      </c>
      <c r="L47" s="104" t="s">
        <v>67</v>
      </c>
      <c r="M47" s="105">
        <v>0</v>
      </c>
      <c r="N47" s="103" t="s">
        <v>66</v>
      </c>
      <c r="O47" s="104" t="s">
        <v>67</v>
      </c>
      <c r="P47" s="105">
        <v>0</v>
      </c>
      <c r="Q47" s="103" t="s">
        <v>66</v>
      </c>
      <c r="R47" s="104" t="s">
        <v>67</v>
      </c>
      <c r="S47" s="105">
        <v>0</v>
      </c>
      <c r="T47" s="103" t="s">
        <v>66</v>
      </c>
      <c r="U47" s="104" t="s">
        <v>67</v>
      </c>
      <c r="V47" s="105">
        <v>0</v>
      </c>
      <c r="W47" s="103" t="s">
        <v>66</v>
      </c>
      <c r="X47" s="104" t="s">
        <v>67</v>
      </c>
      <c r="Y47" s="105">
        <v>0</v>
      </c>
      <c r="Z47" s="103" t="s">
        <v>66</v>
      </c>
      <c r="AA47" s="104" t="s">
        <v>67</v>
      </c>
      <c r="AB47" s="105">
        <v>0</v>
      </c>
    </row>
    <row r="48" spans="1:28" x14ac:dyDescent="0.25">
      <c r="B48" s="52"/>
      <c r="C48" s="52"/>
      <c r="G48" s="52"/>
      <c r="H48" s="52"/>
      <c r="I48" s="53"/>
      <c r="J48" s="116"/>
      <c r="K48" s="106" t="s">
        <v>68</v>
      </c>
      <c r="L48" s="98" t="s">
        <v>69</v>
      </c>
      <c r="M48" s="99">
        <v>0</v>
      </c>
      <c r="N48" s="106" t="s">
        <v>68</v>
      </c>
      <c r="O48" s="98" t="s">
        <v>69</v>
      </c>
      <c r="P48" s="99">
        <v>0</v>
      </c>
      <c r="Q48" s="106" t="s">
        <v>68</v>
      </c>
      <c r="R48" s="98" t="s">
        <v>69</v>
      </c>
      <c r="S48" s="99">
        <v>0</v>
      </c>
      <c r="T48" s="106" t="s">
        <v>68</v>
      </c>
      <c r="U48" s="98" t="s">
        <v>69</v>
      </c>
      <c r="V48" s="99">
        <v>0</v>
      </c>
      <c r="W48" s="106" t="s">
        <v>68</v>
      </c>
      <c r="X48" s="98" t="s">
        <v>69</v>
      </c>
      <c r="Y48" s="99">
        <v>0</v>
      </c>
      <c r="Z48" s="106" t="s">
        <v>68</v>
      </c>
      <c r="AA48" s="98" t="s">
        <v>69</v>
      </c>
      <c r="AB48" s="99">
        <v>0</v>
      </c>
    </row>
    <row r="49" spans="2:28" x14ac:dyDescent="0.25">
      <c r="B49" s="52"/>
      <c r="C49" s="52"/>
      <c r="G49" s="52"/>
      <c r="H49" s="52"/>
      <c r="I49" s="53"/>
      <c r="J49" s="117"/>
      <c r="K49" s="100" t="s">
        <v>70</v>
      </c>
      <c r="L49" s="101" t="s">
        <v>71</v>
      </c>
      <c r="M49" s="102">
        <v>0</v>
      </c>
      <c r="N49" s="100" t="s">
        <v>70</v>
      </c>
      <c r="O49" s="101" t="s">
        <v>71</v>
      </c>
      <c r="P49" s="102">
        <v>0</v>
      </c>
      <c r="Q49" s="100" t="s">
        <v>70</v>
      </c>
      <c r="R49" s="101" t="s">
        <v>71</v>
      </c>
      <c r="S49" s="102">
        <v>0</v>
      </c>
      <c r="T49" s="100" t="s">
        <v>70</v>
      </c>
      <c r="U49" s="101" t="s">
        <v>71</v>
      </c>
      <c r="V49" s="102">
        <v>0</v>
      </c>
      <c r="W49" s="100" t="s">
        <v>70</v>
      </c>
      <c r="X49" s="101" t="s">
        <v>71</v>
      </c>
      <c r="Y49" s="102">
        <v>0</v>
      </c>
      <c r="Z49" s="100" t="s">
        <v>70</v>
      </c>
      <c r="AA49" s="101" t="s">
        <v>71</v>
      </c>
      <c r="AB49" s="102">
        <v>0</v>
      </c>
    </row>
    <row r="50" spans="2:28" x14ac:dyDescent="0.25">
      <c r="B50" s="52"/>
      <c r="C50" s="52"/>
      <c r="G50" s="52"/>
      <c r="H50" s="52"/>
      <c r="I50" s="53"/>
      <c r="J50" s="109" t="s">
        <v>85</v>
      </c>
      <c r="K50" s="106" t="s">
        <v>72</v>
      </c>
      <c r="L50" s="98" t="s">
        <v>73</v>
      </c>
      <c r="M50" s="99">
        <v>5000000</v>
      </c>
      <c r="N50" s="106" t="s">
        <v>72</v>
      </c>
      <c r="O50" s="98" t="s">
        <v>73</v>
      </c>
      <c r="P50" s="99">
        <v>5000000</v>
      </c>
      <c r="Q50" s="106" t="s">
        <v>72</v>
      </c>
      <c r="R50" s="98" t="s">
        <v>73</v>
      </c>
      <c r="S50" s="99">
        <v>5000000</v>
      </c>
      <c r="T50" s="106" t="s">
        <v>72</v>
      </c>
      <c r="U50" s="98" t="s">
        <v>73</v>
      </c>
      <c r="V50" s="99">
        <v>5000000</v>
      </c>
      <c r="W50" s="106" t="s">
        <v>72</v>
      </c>
      <c r="X50" s="98" t="s">
        <v>73</v>
      </c>
      <c r="Y50" s="99">
        <v>5000000</v>
      </c>
      <c r="Z50" s="106" t="s">
        <v>72</v>
      </c>
      <c r="AA50" s="98" t="s">
        <v>73</v>
      </c>
      <c r="AB50" s="99">
        <v>5000000</v>
      </c>
    </row>
    <row r="51" spans="2:28" x14ac:dyDescent="0.25">
      <c r="B51" s="52"/>
      <c r="C51" s="52"/>
      <c r="G51" s="52"/>
      <c r="H51" s="52"/>
      <c r="I51" s="53"/>
      <c r="J51" s="110"/>
      <c r="K51" s="106" t="s">
        <v>74</v>
      </c>
      <c r="L51" s="98" t="s">
        <v>75</v>
      </c>
      <c r="M51" s="99">
        <v>10000000</v>
      </c>
      <c r="N51" s="106" t="s">
        <v>74</v>
      </c>
      <c r="O51" s="98" t="s">
        <v>75</v>
      </c>
      <c r="P51" s="99">
        <v>10000000</v>
      </c>
      <c r="Q51" s="106" t="s">
        <v>74</v>
      </c>
      <c r="R51" s="98" t="s">
        <v>75</v>
      </c>
      <c r="S51" s="99">
        <v>10000000</v>
      </c>
      <c r="T51" s="106" t="s">
        <v>74</v>
      </c>
      <c r="U51" s="98" t="s">
        <v>75</v>
      </c>
      <c r="V51" s="99">
        <v>20000000</v>
      </c>
      <c r="W51" s="106" t="s">
        <v>74</v>
      </c>
      <c r="X51" s="98" t="s">
        <v>75</v>
      </c>
      <c r="Y51" s="99">
        <v>35000000</v>
      </c>
      <c r="Z51" s="106" t="s">
        <v>74</v>
      </c>
      <c r="AA51" s="98" t="s">
        <v>75</v>
      </c>
      <c r="AB51" s="99">
        <v>35000000</v>
      </c>
    </row>
    <row r="52" spans="2:28" x14ac:dyDescent="0.25">
      <c r="B52" s="52"/>
      <c r="C52" s="52"/>
      <c r="G52" s="52"/>
      <c r="H52" s="52"/>
      <c r="I52" s="53"/>
      <c r="J52" s="111"/>
      <c r="K52" s="100" t="s">
        <v>76</v>
      </c>
      <c r="L52" s="101" t="s">
        <v>77</v>
      </c>
      <c r="M52" s="102">
        <v>0</v>
      </c>
      <c r="N52" s="100" t="s">
        <v>76</v>
      </c>
      <c r="O52" s="101" t="s">
        <v>77</v>
      </c>
      <c r="P52" s="102">
        <v>-10000000</v>
      </c>
      <c r="Q52" s="100" t="s">
        <v>76</v>
      </c>
      <c r="R52" s="101" t="s">
        <v>77</v>
      </c>
      <c r="S52" s="102">
        <v>-15000000</v>
      </c>
      <c r="T52" s="100" t="s">
        <v>76</v>
      </c>
      <c r="U52" s="101" t="s">
        <v>77</v>
      </c>
      <c r="V52" s="102">
        <v>-15000000</v>
      </c>
      <c r="W52" s="100" t="s">
        <v>76</v>
      </c>
      <c r="X52" s="101" t="s">
        <v>77</v>
      </c>
      <c r="Y52" s="102">
        <v>-15000000</v>
      </c>
      <c r="Z52" s="100" t="s">
        <v>76</v>
      </c>
      <c r="AA52" s="101" t="s">
        <v>77</v>
      </c>
      <c r="AB52" s="102">
        <v>-15000000</v>
      </c>
    </row>
    <row r="53" spans="2:28" ht="15.75" thickBot="1" x14ac:dyDescent="0.3">
      <c r="I53" s="54"/>
      <c r="J53" s="54"/>
      <c r="L53" s="55" t="s">
        <v>94</v>
      </c>
      <c r="M53" s="107">
        <f>SUM(M38:M52)</f>
        <v>50000000</v>
      </c>
      <c r="O53" s="55" t="s">
        <v>96</v>
      </c>
      <c r="P53" s="107">
        <f>SUM(P38:P52)</f>
        <v>35000000</v>
      </c>
      <c r="R53" s="55" t="s">
        <v>98</v>
      </c>
      <c r="S53" s="107">
        <f>SUM(S38:S52)</f>
        <v>10000000</v>
      </c>
      <c r="U53" s="55" t="s">
        <v>103</v>
      </c>
      <c r="V53" s="107">
        <f>SUM(V38:V52)</f>
        <v>20000000</v>
      </c>
      <c r="X53" s="55" t="s">
        <v>113</v>
      </c>
      <c r="Y53" s="107">
        <f>SUM(Y38:Y52)</f>
        <v>65000000</v>
      </c>
      <c r="AA53" s="55" t="s">
        <v>115</v>
      </c>
      <c r="AB53" s="107">
        <f>SUM(AB38:AB52)</f>
        <v>65000000</v>
      </c>
    </row>
    <row r="54" spans="2:28" ht="15.75" thickTop="1" x14ac:dyDescent="0.25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2:28" ht="15.75" thickBot="1" x14ac:dyDescent="0.3">
      <c r="B55" s="34"/>
      <c r="C55" s="34"/>
      <c r="D55" s="34"/>
      <c r="E55" s="34"/>
      <c r="F55" s="35"/>
      <c r="G55" s="34"/>
      <c r="H55" s="3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2:28" x14ac:dyDescent="0.25">
      <c r="B56" s="56"/>
      <c r="C56" s="57"/>
      <c r="D56" s="58"/>
      <c r="E56" s="58"/>
      <c r="F56" s="59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2:28" x14ac:dyDescent="0.25">
      <c r="B57" s="60" t="s">
        <v>21</v>
      </c>
      <c r="C57" s="61"/>
      <c r="D57" s="62"/>
      <c r="E57" s="62"/>
      <c r="F57" s="59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  <c r="W57" s="7"/>
      <c r="X57" s="7"/>
      <c r="Y57" s="37"/>
      <c r="Z57" s="7"/>
      <c r="AA57" s="7"/>
      <c r="AB57" s="37"/>
    </row>
    <row r="58" spans="2:28" x14ac:dyDescent="0.25">
      <c r="B58" s="63"/>
      <c r="C58" s="64"/>
      <c r="D58" s="34"/>
      <c r="E58" s="34"/>
      <c r="F58" s="59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2:28" x14ac:dyDescent="0.25">
      <c r="B59" s="63" t="s">
        <v>22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  <c r="W59" s="7"/>
      <c r="X59" s="7"/>
      <c r="Y59" s="37"/>
      <c r="Z59" s="7"/>
      <c r="AA59" s="7"/>
      <c r="AB59" s="37"/>
    </row>
    <row r="60" spans="2:28" x14ac:dyDescent="0.25">
      <c r="B60" s="63" t="s">
        <v>23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  <c r="W60" s="7"/>
      <c r="X60" s="7"/>
      <c r="Y60" s="37"/>
      <c r="Z60" s="7"/>
      <c r="AA60" s="7"/>
      <c r="AB60" s="37"/>
    </row>
    <row r="61" spans="2:28" x14ac:dyDescent="0.25">
      <c r="B61" s="63" t="s">
        <v>24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  <c r="W61" s="7"/>
      <c r="X61" s="7"/>
      <c r="Y61" s="37"/>
      <c r="Z61" s="7"/>
      <c r="AA61" s="7"/>
      <c r="AB61" s="37"/>
    </row>
    <row r="62" spans="2:28" x14ac:dyDescent="0.25">
      <c r="B62" s="63" t="s">
        <v>25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2:28" x14ac:dyDescent="0.25">
      <c r="B63" s="63" t="s">
        <v>26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2:28" x14ac:dyDescent="0.25">
      <c r="B64" s="63" t="s">
        <v>44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2:28" x14ac:dyDescent="0.25">
      <c r="B65" s="63" t="s">
        <v>27</v>
      </c>
      <c r="C65" s="64"/>
      <c r="D65" s="34"/>
      <c r="E65" s="65">
        <v>0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  <c r="Z65" s="7"/>
      <c r="AA65" s="7"/>
      <c r="AB65" s="37"/>
    </row>
    <row r="66" spans="2:28" x14ac:dyDescent="0.25">
      <c r="B66" s="63" t="s">
        <v>36</v>
      </c>
      <c r="C66" s="64"/>
      <c r="D66" s="34"/>
      <c r="E66" s="65"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2:28" x14ac:dyDescent="0.25">
      <c r="B67" s="63" t="s">
        <v>28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  <c r="Z67" s="7"/>
      <c r="AA67" s="7"/>
      <c r="AB67" s="37"/>
    </row>
    <row r="68" spans="2:28" x14ac:dyDescent="0.25">
      <c r="B68" s="63" t="s">
        <v>29</v>
      </c>
      <c r="C68" s="64"/>
      <c r="D68" s="34"/>
      <c r="E68" s="65">
        <v>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</row>
    <row r="69" spans="2:28" ht="15.75" thickBot="1" x14ac:dyDescent="0.3">
      <c r="B69" s="63" t="s">
        <v>41</v>
      </c>
      <c r="C69" s="64"/>
      <c r="D69" s="34"/>
      <c r="E69" s="67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</row>
    <row r="70" spans="2:28" x14ac:dyDescent="0.25">
      <c r="B70" s="63"/>
      <c r="C70" s="64"/>
      <c r="D70" s="34"/>
      <c r="E70" s="65"/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</row>
    <row r="71" spans="2:28" ht="15.75" thickBot="1" x14ac:dyDescent="0.3">
      <c r="B71" s="63"/>
      <c r="C71" s="64"/>
      <c r="D71" s="34"/>
      <c r="E71" s="67">
        <f>SUM(E59:E69)</f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63"/>
      <c r="C72" s="64"/>
      <c r="D72" s="34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2:28" x14ac:dyDescent="0.25">
      <c r="B73" s="68" t="s">
        <v>30</v>
      </c>
      <c r="C73" s="69"/>
      <c r="D73" s="70"/>
      <c r="E73" s="65"/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3" t="s">
        <v>31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3" t="s">
        <v>32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2:28" x14ac:dyDescent="0.25">
      <c r="B76" s="63" t="s">
        <v>33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3" t="s">
        <v>34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</row>
    <row r="78" spans="2:28" x14ac:dyDescent="0.25">
      <c r="B78" s="63" t="s">
        <v>40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</row>
    <row r="79" spans="2:28" x14ac:dyDescent="0.25">
      <c r="B79" s="63" t="s">
        <v>29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ht="15.75" thickBot="1" x14ac:dyDescent="0.3">
      <c r="B80" s="66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2:28" ht="15.75" thickBot="1" x14ac:dyDescent="0.3">
      <c r="B81" s="68" t="s">
        <v>35</v>
      </c>
      <c r="C81" s="69"/>
      <c r="D81" s="70"/>
      <c r="E81" s="71">
        <f>E71-E76-E77-E78-E74-E75-E79</f>
        <v>0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ht="16.5" thickTop="1" thickBot="1" x14ac:dyDescent="0.3">
      <c r="B82" s="68"/>
      <c r="C82" s="69"/>
      <c r="D82" s="34"/>
      <c r="E82" s="34"/>
      <c r="F82" s="72"/>
      <c r="G82" s="34"/>
      <c r="H82" s="36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73"/>
      <c r="C83" s="73"/>
      <c r="D83" s="58"/>
      <c r="E83" s="58"/>
      <c r="F83" s="74"/>
      <c r="G83" s="34"/>
      <c r="H83" s="3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2:28" x14ac:dyDescent="0.25">
      <c r="B84" s="69"/>
      <c r="C84" s="69"/>
      <c r="D84" s="70"/>
      <c r="E84" s="70"/>
      <c r="F84" s="74"/>
      <c r="G84" s="34"/>
      <c r="H84" s="36"/>
    </row>
    <row r="85" spans="2:28" x14ac:dyDescent="0.25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</sheetData>
  <mergeCells count="6">
    <mergeCell ref="J50:J52"/>
    <mergeCell ref="A4:H4"/>
    <mergeCell ref="J38:J40"/>
    <mergeCell ref="J41:J43"/>
    <mergeCell ref="J44:J46"/>
    <mergeCell ref="J47:J49"/>
  </mergeCells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  <c r="W2" s="12" t="s">
        <v>39</v>
      </c>
      <c r="X2" s="12" t="s">
        <v>15</v>
      </c>
      <c r="Y2" s="13" t="s">
        <v>104</v>
      </c>
      <c r="Z2" s="12" t="s">
        <v>39</v>
      </c>
      <c r="AA2" s="12" t="s">
        <v>15</v>
      </c>
      <c r="AB2" s="13" t="s">
        <v>114</v>
      </c>
      <c r="AC2" s="12" t="s">
        <v>39</v>
      </c>
      <c r="AD2" s="12" t="s">
        <v>15</v>
      </c>
      <c r="AE2" s="13" t="s">
        <v>116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  <c r="W6" s="85"/>
      <c r="X6" s="85">
        <v>5000000</v>
      </c>
      <c r="Y6" s="28">
        <f>J6+W6-X6</f>
        <v>0</v>
      </c>
      <c r="Z6" s="85"/>
      <c r="AA6" s="85">
        <v>5000000</v>
      </c>
      <c r="AB6" s="28">
        <f>J6+Z6-AA6</f>
        <v>0</v>
      </c>
      <c r="AC6" s="85"/>
      <c r="AD6" s="85">
        <v>5000000</v>
      </c>
      <c r="AE6" s="28">
        <f>J6+AC6-AD6</f>
        <v>0</v>
      </c>
    </row>
    <row r="7" spans="1:31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  <c r="W7" s="85"/>
      <c r="X7" s="85">
        <v>5000000</v>
      </c>
      <c r="Y7" s="28">
        <f t="shared" ref="Y7:Y8" si="4">J7+W7-X7</f>
        <v>0</v>
      </c>
      <c r="Z7" s="85"/>
      <c r="AA7" s="85">
        <v>5000000</v>
      </c>
      <c r="AB7" s="28">
        <f t="shared" ref="AB7:AB8" si="5">J7+Z7-AA7</f>
        <v>0</v>
      </c>
      <c r="AC7" s="85"/>
      <c r="AD7" s="85">
        <v>5000000</v>
      </c>
      <c r="AE7" s="28">
        <f t="shared" ref="AE7:AE8" si="6">J7+AC7-AD7</f>
        <v>0</v>
      </c>
    </row>
    <row r="8" spans="1:31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  <c r="W8" s="85"/>
      <c r="X8" s="85">
        <v>5000000</v>
      </c>
      <c r="Y8" s="28">
        <f t="shared" si="4"/>
        <v>0</v>
      </c>
      <c r="Z8" s="85"/>
      <c r="AA8" s="85">
        <v>5000000</v>
      </c>
      <c r="AB8" s="28">
        <f t="shared" si="5"/>
        <v>0</v>
      </c>
      <c r="AC8" s="85"/>
      <c r="AD8" s="85">
        <v>5000000</v>
      </c>
      <c r="AE8" s="28">
        <f t="shared" si="6"/>
        <v>0</v>
      </c>
    </row>
    <row r="9" spans="1:31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</row>
    <row r="10" spans="1:31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7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8">J10+T10-U10</f>
        <v>0</v>
      </c>
      <c r="W10" s="27">
        <v>5000000</v>
      </c>
      <c r="X10" s="85">
        <v>5000000</v>
      </c>
      <c r="Y10" s="28">
        <f t="shared" ref="Y10:Y16" si="9">J10+W10-X10</f>
        <v>0</v>
      </c>
      <c r="Z10" s="27">
        <v>5000000</v>
      </c>
      <c r="AA10" s="85">
        <v>5000000</v>
      </c>
      <c r="AB10" s="28">
        <f t="shared" ref="AB10:AB16" si="10">J10+Z10-AA10</f>
        <v>0</v>
      </c>
      <c r="AC10" s="27">
        <v>5000000</v>
      </c>
      <c r="AD10" s="85">
        <v>5000000</v>
      </c>
      <c r="AE10" s="28">
        <f t="shared" ref="AE10:AE16" si="11">J10+AC10-AD10</f>
        <v>0</v>
      </c>
    </row>
    <row r="11" spans="1:31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12">J11+K11-L11</f>
        <v>5000000</v>
      </c>
      <c r="N11" s="27">
        <v>5000000</v>
      </c>
      <c r="O11" s="85">
        <v>5000000</v>
      </c>
      <c r="P11" s="28">
        <f t="shared" si="7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8"/>
        <v>0</v>
      </c>
      <c r="W11" s="27">
        <v>5000000</v>
      </c>
      <c r="X11" s="85">
        <v>5000000</v>
      </c>
      <c r="Y11" s="28">
        <f t="shared" si="9"/>
        <v>0</v>
      </c>
      <c r="Z11" s="27">
        <v>5000000</v>
      </c>
      <c r="AA11" s="85">
        <v>5000000</v>
      </c>
      <c r="AB11" s="28">
        <f t="shared" si="10"/>
        <v>0</v>
      </c>
      <c r="AC11" s="27">
        <v>5000000</v>
      </c>
      <c r="AD11" s="85">
        <v>5000000</v>
      </c>
      <c r="AE11" s="28">
        <f t="shared" si="11"/>
        <v>0</v>
      </c>
    </row>
    <row r="12" spans="1:31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12"/>
        <v>5000000</v>
      </c>
      <c r="N12" s="27">
        <v>5000000</v>
      </c>
      <c r="O12" s="85"/>
      <c r="P12" s="28">
        <f t="shared" si="7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8"/>
        <v>0</v>
      </c>
      <c r="W12" s="27">
        <v>5000000</v>
      </c>
      <c r="X12" s="27">
        <v>5000000</v>
      </c>
      <c r="Y12" s="28">
        <f t="shared" si="9"/>
        <v>0</v>
      </c>
      <c r="Z12" s="27">
        <v>5000000</v>
      </c>
      <c r="AA12" s="27">
        <v>5000000</v>
      </c>
      <c r="AB12" s="28">
        <f t="shared" si="10"/>
        <v>0</v>
      </c>
      <c r="AC12" s="27">
        <v>5000000</v>
      </c>
      <c r="AD12" s="27">
        <v>5000000</v>
      </c>
      <c r="AE12" s="28">
        <f t="shared" si="11"/>
        <v>0</v>
      </c>
    </row>
    <row r="13" spans="1:31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7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8"/>
        <v>0</v>
      </c>
      <c r="W13" s="27">
        <v>10000000</v>
      </c>
      <c r="X13" s="27">
        <v>10000000</v>
      </c>
      <c r="Y13" s="28">
        <f t="shared" si="9"/>
        <v>0</v>
      </c>
      <c r="Z13" s="27">
        <v>10000000</v>
      </c>
      <c r="AA13" s="27">
        <v>10000000</v>
      </c>
      <c r="AB13" s="28">
        <f t="shared" si="10"/>
        <v>0</v>
      </c>
      <c r="AC13" s="27">
        <v>10000000</v>
      </c>
      <c r="AD13" s="27">
        <v>10000000</v>
      </c>
      <c r="AE13" s="28">
        <f t="shared" si="11"/>
        <v>0</v>
      </c>
    </row>
    <row r="14" spans="1:31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13">J14+K14-L14</f>
        <v>5000000</v>
      </c>
      <c r="N14" s="27">
        <v>5000000</v>
      </c>
      <c r="O14" s="85"/>
      <c r="P14" s="28">
        <f t="shared" si="7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8"/>
        <v>0</v>
      </c>
      <c r="W14" s="27">
        <v>5000000</v>
      </c>
      <c r="X14" s="27">
        <v>5000000</v>
      </c>
      <c r="Y14" s="28">
        <f t="shared" si="9"/>
        <v>0</v>
      </c>
      <c r="Z14" s="27">
        <v>5000000</v>
      </c>
      <c r="AA14" s="27">
        <v>5000000</v>
      </c>
      <c r="AB14" s="28">
        <f t="shared" si="10"/>
        <v>0</v>
      </c>
      <c r="AC14" s="27">
        <v>5000000</v>
      </c>
      <c r="AD14" s="27">
        <v>5000000</v>
      </c>
      <c r="AE14" s="28">
        <f t="shared" si="11"/>
        <v>0</v>
      </c>
    </row>
    <row r="15" spans="1:31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13"/>
        <v>5000000</v>
      </c>
      <c r="N15" s="27">
        <v>5000000</v>
      </c>
      <c r="O15" s="85"/>
      <c r="P15" s="28">
        <f t="shared" si="7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8"/>
        <v>0</v>
      </c>
      <c r="W15" s="27">
        <v>5000000</v>
      </c>
      <c r="X15" s="85">
        <v>5000000</v>
      </c>
      <c r="Y15" s="28">
        <f t="shared" si="9"/>
        <v>0</v>
      </c>
      <c r="Z15" s="27">
        <v>5000000</v>
      </c>
      <c r="AA15" s="85">
        <v>5000000</v>
      </c>
      <c r="AB15" s="28">
        <f t="shared" si="10"/>
        <v>0</v>
      </c>
      <c r="AC15" s="27">
        <v>5000000</v>
      </c>
      <c r="AD15" s="85">
        <v>5000000</v>
      </c>
      <c r="AE15" s="28">
        <f t="shared" si="11"/>
        <v>0</v>
      </c>
    </row>
    <row r="16" spans="1:31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0</v>
      </c>
      <c r="J16" s="85"/>
      <c r="K16" s="27">
        <v>5000000</v>
      </c>
      <c r="L16" s="85"/>
      <c r="M16" s="28">
        <f t="shared" si="13"/>
        <v>5000000</v>
      </c>
      <c r="N16" s="27">
        <v>5000000</v>
      </c>
      <c r="O16" s="85"/>
      <c r="P16" s="28">
        <f t="shared" si="7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8"/>
        <v>5000000</v>
      </c>
      <c r="W16" s="27">
        <v>5000000</v>
      </c>
      <c r="X16" s="85">
        <v>5000000</v>
      </c>
      <c r="Y16" s="28">
        <f t="shared" si="9"/>
        <v>0</v>
      </c>
      <c r="Z16" s="27">
        <v>5000000</v>
      </c>
      <c r="AA16" s="85">
        <v>5000000</v>
      </c>
      <c r="AB16" s="28">
        <f t="shared" si="10"/>
        <v>0</v>
      </c>
      <c r="AC16" s="27">
        <v>5000000</v>
      </c>
      <c r="AD16" s="85">
        <v>5000000</v>
      </c>
      <c r="AE16" s="28">
        <f t="shared" si="11"/>
        <v>0</v>
      </c>
    </row>
    <row r="17" spans="1:31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  <c r="W17" s="26"/>
      <c r="X17" s="27"/>
      <c r="Y17" s="28"/>
      <c r="Z17" s="26"/>
      <c r="AA17" s="27"/>
      <c r="AB17" s="28"/>
      <c r="AC17" s="26"/>
      <c r="AD17" s="27"/>
      <c r="AE17" s="28"/>
    </row>
    <row r="18" spans="1:31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27277.4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14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15">J18+T18-U18</f>
        <v>5000000</v>
      </c>
      <c r="W18" s="27">
        <v>5000000</v>
      </c>
      <c r="X18" s="85"/>
      <c r="Y18" s="28">
        <f t="shared" ref="Y18:Y20" si="16">J18+W18-X18</f>
        <v>5000000</v>
      </c>
      <c r="Z18" s="27">
        <v>5000000</v>
      </c>
      <c r="AA18" s="85"/>
      <c r="AB18" s="28">
        <f t="shared" ref="AB18:AB20" si="17">J18+Z18-AA18</f>
        <v>5000000</v>
      </c>
      <c r="AC18" s="27">
        <v>5000000</v>
      </c>
      <c r="AD18" s="85">
        <v>5000000</v>
      </c>
      <c r="AE18" s="28">
        <f t="shared" ref="AE18:AE20" si="18">J18+AC18-AD18</f>
        <v>0</v>
      </c>
    </row>
    <row r="19" spans="1:31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32486.3</v>
      </c>
      <c r="J19" s="85"/>
      <c r="K19" s="27">
        <v>5000000</v>
      </c>
      <c r="L19" s="85"/>
      <c r="M19" s="28">
        <f t="shared" ref="M19:M20" si="19">J19+K19-L19</f>
        <v>5000000</v>
      </c>
      <c r="N19" s="27">
        <v>5000000</v>
      </c>
      <c r="O19" s="85">
        <v>5000000</v>
      </c>
      <c r="P19" s="28">
        <f t="shared" si="14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15"/>
        <v>5000000</v>
      </c>
      <c r="W19" s="27">
        <v>5000000</v>
      </c>
      <c r="X19" s="85"/>
      <c r="Y19" s="28">
        <f t="shared" si="16"/>
        <v>5000000</v>
      </c>
      <c r="Z19" s="27">
        <v>5000000</v>
      </c>
      <c r="AA19" s="85"/>
      <c r="AB19" s="28">
        <f t="shared" si="17"/>
        <v>5000000</v>
      </c>
      <c r="AC19" s="27">
        <v>5000000</v>
      </c>
      <c r="AD19" s="85"/>
      <c r="AE19" s="28">
        <f t="shared" si="18"/>
        <v>5000000</v>
      </c>
    </row>
    <row r="20" spans="1:31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33229.449999999997</v>
      </c>
      <c r="J20" s="85"/>
      <c r="K20" s="27">
        <v>5000000</v>
      </c>
      <c r="L20" s="85"/>
      <c r="M20" s="28">
        <f t="shared" si="19"/>
        <v>5000000</v>
      </c>
      <c r="N20" s="27">
        <v>5000000</v>
      </c>
      <c r="O20" s="85"/>
      <c r="P20" s="28">
        <f t="shared" si="14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15"/>
        <v>5000000</v>
      </c>
      <c r="W20" s="27">
        <v>5000000</v>
      </c>
      <c r="X20" s="27"/>
      <c r="Y20" s="28">
        <f t="shared" si="16"/>
        <v>5000000</v>
      </c>
      <c r="Z20" s="27">
        <v>5000000</v>
      </c>
      <c r="AA20" s="27"/>
      <c r="AB20" s="28">
        <f t="shared" si="17"/>
        <v>5000000</v>
      </c>
      <c r="AC20" s="27">
        <v>5000000</v>
      </c>
      <c r="AD20" s="27"/>
      <c r="AE20" s="28">
        <f t="shared" si="18"/>
        <v>5000000</v>
      </c>
    </row>
    <row r="21" spans="1:31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86"/>
      <c r="U21" s="85"/>
      <c r="V21" s="87"/>
      <c r="W21" s="26"/>
      <c r="X21" s="27"/>
      <c r="Y21" s="28"/>
      <c r="Z21" s="26"/>
      <c r="AA21" s="27"/>
      <c r="AB21" s="28"/>
      <c r="AC21" s="26"/>
      <c r="AD21" s="27"/>
      <c r="AE21" s="28"/>
    </row>
    <row r="22" spans="1:31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24895.89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20">J22+N22-O22</f>
        <v>0</v>
      </c>
      <c r="Q22" s="27">
        <v>5000000</v>
      </c>
      <c r="R22" s="85">
        <v>5000000</v>
      </c>
      <c r="S22" s="28">
        <f t="shared" si="2"/>
        <v>0</v>
      </c>
      <c r="T22" s="86"/>
      <c r="U22" s="85"/>
      <c r="V22" s="87"/>
      <c r="W22" s="27">
        <v>5000000</v>
      </c>
      <c r="X22" s="85"/>
      <c r="Y22" s="28">
        <f t="shared" ref="Y22:Y31" si="21">J22+W22-X22</f>
        <v>5000000</v>
      </c>
      <c r="Z22" s="27">
        <v>5000000</v>
      </c>
      <c r="AA22" s="85"/>
      <c r="AB22" s="28">
        <f t="shared" ref="AB22:AB31" si="22">J22+Z22-AA22</f>
        <v>5000000</v>
      </c>
      <c r="AC22" s="27">
        <v>5000000</v>
      </c>
      <c r="AD22" s="85">
        <v>5000000</v>
      </c>
      <c r="AE22" s="28">
        <f t="shared" ref="AE22:AE40" si="23">J22+AC22-AD22</f>
        <v>0</v>
      </c>
    </row>
    <row r="23" spans="1:31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26000</v>
      </c>
      <c r="J23" s="85"/>
      <c r="K23" s="27">
        <v>5000000</v>
      </c>
      <c r="L23" s="85"/>
      <c r="M23" s="28">
        <f t="shared" ref="M23:M24" si="24">J23+K23-L23</f>
        <v>5000000</v>
      </c>
      <c r="N23" s="27">
        <v>5000000</v>
      </c>
      <c r="O23" s="85">
        <v>5000000</v>
      </c>
      <c r="P23" s="28">
        <f t="shared" si="20"/>
        <v>0</v>
      </c>
      <c r="Q23" s="27">
        <v>5000000</v>
      </c>
      <c r="R23" s="85">
        <v>5000000</v>
      </c>
      <c r="S23" s="28">
        <f t="shared" si="2"/>
        <v>0</v>
      </c>
      <c r="T23" s="86"/>
      <c r="U23" s="85"/>
      <c r="V23" s="87"/>
      <c r="W23" s="27">
        <v>5000000</v>
      </c>
      <c r="X23" s="85"/>
      <c r="Y23" s="28">
        <f t="shared" si="21"/>
        <v>5000000</v>
      </c>
      <c r="Z23" s="27">
        <v>5000000</v>
      </c>
      <c r="AA23" s="85"/>
      <c r="AB23" s="28">
        <f t="shared" si="22"/>
        <v>5000000</v>
      </c>
      <c r="AC23" s="27">
        <v>5000000</v>
      </c>
      <c r="AD23" s="85">
        <v>5000000</v>
      </c>
      <c r="AE23" s="28">
        <f t="shared" si="23"/>
        <v>0</v>
      </c>
    </row>
    <row r="24" spans="1:31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27000</v>
      </c>
      <c r="J24" s="85"/>
      <c r="K24" s="27">
        <v>5000000</v>
      </c>
      <c r="L24" s="85"/>
      <c r="M24" s="28">
        <f t="shared" si="24"/>
        <v>5000000</v>
      </c>
      <c r="N24" s="27">
        <v>5000000</v>
      </c>
      <c r="O24" s="85"/>
      <c r="P24" s="28">
        <f t="shared" si="20"/>
        <v>5000000</v>
      </c>
      <c r="Q24" s="27">
        <v>5000000</v>
      </c>
      <c r="R24" s="27">
        <v>5000000</v>
      </c>
      <c r="S24" s="28">
        <f t="shared" si="2"/>
        <v>0</v>
      </c>
      <c r="T24" s="86"/>
      <c r="U24" s="85"/>
      <c r="V24" s="87"/>
      <c r="W24" s="27">
        <v>5000000</v>
      </c>
      <c r="X24" s="27"/>
      <c r="Y24" s="28">
        <f t="shared" si="21"/>
        <v>5000000</v>
      </c>
      <c r="Z24" s="27">
        <v>5000000</v>
      </c>
      <c r="AA24" s="27"/>
      <c r="AB24" s="28">
        <f t="shared" si="22"/>
        <v>5000000</v>
      </c>
      <c r="AC24" s="27">
        <v>5000000</v>
      </c>
      <c r="AD24" s="27">
        <v>5000000</v>
      </c>
      <c r="AE24" s="28">
        <f t="shared" si="23"/>
        <v>0</v>
      </c>
    </row>
    <row r="25" spans="1:31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31424.66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20"/>
        <v>10000000</v>
      </c>
      <c r="Q25" s="27">
        <v>10000000</v>
      </c>
      <c r="R25" s="27">
        <v>10000000</v>
      </c>
      <c r="S25" s="28">
        <f t="shared" si="2"/>
        <v>0</v>
      </c>
      <c r="T25" s="86"/>
      <c r="U25" s="85"/>
      <c r="V25" s="87"/>
      <c r="W25" s="27">
        <v>5000000</v>
      </c>
      <c r="X25" s="27"/>
      <c r="Y25" s="28">
        <f t="shared" si="21"/>
        <v>5000000</v>
      </c>
      <c r="Z25" s="27">
        <v>5000000</v>
      </c>
      <c r="AA25" s="27"/>
      <c r="AB25" s="28">
        <f t="shared" si="22"/>
        <v>5000000</v>
      </c>
      <c r="AC25" s="27">
        <v>5000000</v>
      </c>
      <c r="AD25" s="27"/>
      <c r="AE25" s="28">
        <f t="shared" si="23"/>
        <v>5000000</v>
      </c>
    </row>
    <row r="26" spans="1:31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31424.66</v>
      </c>
      <c r="J26" s="85"/>
      <c r="K26" s="27">
        <v>5000000</v>
      </c>
      <c r="L26" s="85"/>
      <c r="M26" s="28">
        <f t="shared" ref="M26:M31" si="25">J26+K26-L26</f>
        <v>5000000</v>
      </c>
      <c r="N26" s="27">
        <v>5000000</v>
      </c>
      <c r="O26" s="85"/>
      <c r="P26" s="28">
        <f t="shared" si="20"/>
        <v>5000000</v>
      </c>
      <c r="Q26" s="27">
        <v>5000000</v>
      </c>
      <c r="R26" s="27">
        <v>5000000</v>
      </c>
      <c r="S26" s="28">
        <f t="shared" si="2"/>
        <v>0</v>
      </c>
      <c r="T26" s="86"/>
      <c r="U26" s="85"/>
      <c r="V26" s="87"/>
      <c r="W26" s="27">
        <v>5000000</v>
      </c>
      <c r="X26" s="27"/>
      <c r="Y26" s="28">
        <f t="shared" si="21"/>
        <v>5000000</v>
      </c>
      <c r="Z26" s="27">
        <v>5000000</v>
      </c>
      <c r="AA26" s="27"/>
      <c r="AB26" s="28">
        <f t="shared" si="22"/>
        <v>5000000</v>
      </c>
      <c r="AC26" s="27">
        <v>5000000</v>
      </c>
      <c r="AD26" s="27"/>
      <c r="AE26" s="28">
        <f t="shared" si="23"/>
        <v>5000000</v>
      </c>
    </row>
    <row r="27" spans="1:31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32486.3</v>
      </c>
      <c r="J27" s="85"/>
      <c r="K27" s="27">
        <v>5000000</v>
      </c>
      <c r="L27" s="85"/>
      <c r="M27" s="28">
        <f t="shared" si="25"/>
        <v>5000000</v>
      </c>
      <c r="N27" s="27">
        <v>5000000</v>
      </c>
      <c r="O27" s="85"/>
      <c r="P27" s="28">
        <f t="shared" si="20"/>
        <v>5000000</v>
      </c>
      <c r="Q27" s="27">
        <v>5000000</v>
      </c>
      <c r="R27" s="85"/>
      <c r="S27" s="28">
        <f t="shared" si="2"/>
        <v>5000000</v>
      </c>
      <c r="T27" s="86"/>
      <c r="U27" s="85"/>
      <c r="V27" s="87"/>
      <c r="W27" s="27">
        <v>5000000</v>
      </c>
      <c r="X27" s="85"/>
      <c r="Y27" s="28">
        <f t="shared" si="21"/>
        <v>5000000</v>
      </c>
      <c r="Z27" s="27">
        <v>5000000</v>
      </c>
      <c r="AA27" s="85"/>
      <c r="AB27" s="28">
        <f t="shared" si="22"/>
        <v>5000000</v>
      </c>
      <c r="AC27" s="27">
        <v>5000000</v>
      </c>
      <c r="AD27" s="85"/>
      <c r="AE27" s="28">
        <f t="shared" si="23"/>
        <v>5000000</v>
      </c>
    </row>
    <row r="28" spans="1:31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31339.73</v>
      </c>
      <c r="J28" s="85"/>
      <c r="K28" s="27">
        <v>5000000</v>
      </c>
      <c r="L28" s="85"/>
      <c r="M28" s="28">
        <f t="shared" si="25"/>
        <v>5000000</v>
      </c>
      <c r="N28" s="27">
        <v>5000000</v>
      </c>
      <c r="O28" s="85"/>
      <c r="P28" s="28">
        <f t="shared" si="20"/>
        <v>5000000</v>
      </c>
      <c r="Q28" s="27">
        <v>5000000</v>
      </c>
      <c r="R28" s="85"/>
      <c r="S28" s="28">
        <f t="shared" si="2"/>
        <v>5000000</v>
      </c>
      <c r="T28" s="86"/>
      <c r="U28" s="85"/>
      <c r="V28" s="87"/>
      <c r="W28" s="27">
        <v>5000000</v>
      </c>
      <c r="X28" s="85"/>
      <c r="Y28" s="28">
        <f t="shared" si="21"/>
        <v>5000000</v>
      </c>
      <c r="Z28" s="27">
        <v>5000000</v>
      </c>
      <c r="AA28" s="85"/>
      <c r="AB28" s="28">
        <f t="shared" si="22"/>
        <v>5000000</v>
      </c>
      <c r="AC28" s="27">
        <v>5000000</v>
      </c>
      <c r="AD28" s="85"/>
      <c r="AE28" s="28">
        <f t="shared" si="23"/>
        <v>5000000</v>
      </c>
    </row>
    <row r="29" spans="1:31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32486.3</v>
      </c>
      <c r="J29" s="85"/>
      <c r="K29" s="27">
        <v>5000000</v>
      </c>
      <c r="L29" s="85"/>
      <c r="M29" s="28">
        <f t="shared" si="25"/>
        <v>5000000</v>
      </c>
      <c r="N29" s="27">
        <v>5000000</v>
      </c>
      <c r="O29" s="85"/>
      <c r="P29" s="28">
        <f t="shared" si="20"/>
        <v>5000000</v>
      </c>
      <c r="Q29" s="27">
        <v>5000000</v>
      </c>
      <c r="R29" s="85"/>
      <c r="S29" s="28">
        <f t="shared" si="2"/>
        <v>5000000</v>
      </c>
      <c r="T29" s="86"/>
      <c r="U29" s="85"/>
      <c r="V29" s="87"/>
      <c r="W29" s="27">
        <v>5000000</v>
      </c>
      <c r="X29" s="85"/>
      <c r="Y29" s="28">
        <f t="shared" si="21"/>
        <v>5000000</v>
      </c>
      <c r="Z29" s="27">
        <v>5000000</v>
      </c>
      <c r="AA29" s="85"/>
      <c r="AB29" s="28">
        <f t="shared" si="22"/>
        <v>5000000</v>
      </c>
      <c r="AC29" s="27">
        <v>5000000</v>
      </c>
      <c r="AD29" s="85"/>
      <c r="AE29" s="28">
        <f t="shared" si="23"/>
        <v>5000000</v>
      </c>
    </row>
    <row r="30" spans="1:31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31934.25</v>
      </c>
      <c r="J30" s="85"/>
      <c r="K30" s="27">
        <v>5000000</v>
      </c>
      <c r="L30" s="85"/>
      <c r="M30" s="28">
        <f t="shared" si="25"/>
        <v>5000000</v>
      </c>
      <c r="N30" s="27">
        <v>5000000</v>
      </c>
      <c r="O30" s="85"/>
      <c r="P30" s="28">
        <f t="shared" si="20"/>
        <v>5000000</v>
      </c>
      <c r="Q30" s="27">
        <v>5000000</v>
      </c>
      <c r="R30" s="85"/>
      <c r="S30" s="28">
        <f t="shared" si="2"/>
        <v>5000000</v>
      </c>
      <c r="T30" s="86"/>
      <c r="U30" s="85"/>
      <c r="V30" s="87"/>
      <c r="W30" s="27">
        <v>5000000</v>
      </c>
      <c r="X30" s="85"/>
      <c r="Y30" s="28">
        <f t="shared" si="21"/>
        <v>5000000</v>
      </c>
      <c r="Z30" s="27">
        <v>5000000</v>
      </c>
      <c r="AA30" s="85"/>
      <c r="AB30" s="28">
        <f t="shared" si="22"/>
        <v>5000000</v>
      </c>
      <c r="AC30" s="27">
        <v>5000000</v>
      </c>
      <c r="AD30" s="85"/>
      <c r="AE30" s="28">
        <f t="shared" si="23"/>
        <v>5000000</v>
      </c>
    </row>
    <row r="31" spans="1:31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33335.620000000003</v>
      </c>
      <c r="J31" s="85"/>
      <c r="K31" s="27">
        <v>5000000</v>
      </c>
      <c r="L31" s="85"/>
      <c r="M31" s="28">
        <f t="shared" si="25"/>
        <v>5000000</v>
      </c>
      <c r="N31" s="27">
        <v>5000000</v>
      </c>
      <c r="O31" s="85"/>
      <c r="P31" s="28">
        <f t="shared" si="20"/>
        <v>5000000</v>
      </c>
      <c r="Q31" s="27">
        <v>5000000</v>
      </c>
      <c r="R31" s="85"/>
      <c r="S31" s="28">
        <f t="shared" si="2"/>
        <v>5000000</v>
      </c>
      <c r="T31" s="86"/>
      <c r="U31" s="85"/>
      <c r="V31" s="87"/>
      <c r="W31" s="27">
        <v>5000000</v>
      </c>
      <c r="X31" s="85"/>
      <c r="Y31" s="28">
        <f t="shared" si="21"/>
        <v>5000000</v>
      </c>
      <c r="Z31" s="27">
        <v>5000000</v>
      </c>
      <c r="AA31" s="85"/>
      <c r="AB31" s="28">
        <f t="shared" si="22"/>
        <v>5000000</v>
      </c>
      <c r="AC31" s="27">
        <v>5000000</v>
      </c>
      <c r="AD31" s="85"/>
      <c r="AE31" s="28">
        <f t="shared" si="23"/>
        <v>5000000</v>
      </c>
    </row>
    <row r="32" spans="1:31" x14ac:dyDescent="0.25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  <c r="W32" s="86"/>
      <c r="X32" s="85"/>
      <c r="Y32" s="87"/>
      <c r="Z32" s="86"/>
      <c r="AA32" s="85"/>
      <c r="AB32" s="87"/>
      <c r="AC32" s="86"/>
      <c r="AD32" s="85"/>
      <c r="AE32" s="87"/>
    </row>
    <row r="33" spans="1:31" x14ac:dyDescent="0.25">
      <c r="A33" s="108">
        <v>43859</v>
      </c>
      <c r="B33" s="24" t="s">
        <v>43</v>
      </c>
      <c r="C33" s="24">
        <v>337</v>
      </c>
      <c r="D33" s="24" t="s">
        <v>88</v>
      </c>
      <c r="E33" s="24" t="s">
        <v>117</v>
      </c>
      <c r="F33" s="32">
        <v>6.9250000000000006E-2</v>
      </c>
      <c r="G33" s="31">
        <v>33</v>
      </c>
      <c r="H33" s="29">
        <v>43892</v>
      </c>
      <c r="I33" s="84">
        <v>2845.89</v>
      </c>
      <c r="J33" s="85"/>
      <c r="K33" s="86"/>
      <c r="L33" s="85"/>
      <c r="M33" s="87"/>
      <c r="N33" s="86"/>
      <c r="O33" s="85"/>
      <c r="P33" s="87"/>
      <c r="Q33" s="86"/>
      <c r="R33" s="85"/>
      <c r="S33" s="87"/>
      <c r="T33" s="86"/>
      <c r="U33" s="85"/>
      <c r="V33" s="87"/>
      <c r="W33" s="86"/>
      <c r="X33" s="85"/>
      <c r="Y33" s="87"/>
      <c r="Z33" s="86"/>
      <c r="AA33" s="85"/>
      <c r="AB33" s="87"/>
      <c r="AC33" s="27">
        <v>5000000</v>
      </c>
      <c r="AD33" s="85"/>
      <c r="AE33" s="28">
        <f t="shared" si="23"/>
        <v>5000000</v>
      </c>
    </row>
    <row r="34" spans="1:31" x14ac:dyDescent="0.25">
      <c r="A34" s="108">
        <v>43859</v>
      </c>
      <c r="B34" s="24" t="s">
        <v>18</v>
      </c>
      <c r="C34" s="24">
        <v>338</v>
      </c>
      <c r="D34" s="24" t="s">
        <v>88</v>
      </c>
      <c r="E34" s="24" t="s">
        <v>118</v>
      </c>
      <c r="F34" s="30">
        <v>7.0499999999999993E-2</v>
      </c>
      <c r="G34" s="31">
        <v>61</v>
      </c>
      <c r="H34" s="29">
        <v>43920</v>
      </c>
      <c r="I34" s="84">
        <v>2897.26</v>
      </c>
      <c r="J34" s="85"/>
      <c r="K34" s="86"/>
      <c r="L34" s="85"/>
      <c r="M34" s="87"/>
      <c r="N34" s="86"/>
      <c r="O34" s="85"/>
      <c r="P34" s="87"/>
      <c r="Q34" s="86"/>
      <c r="R34" s="85"/>
      <c r="S34" s="87"/>
      <c r="T34" s="86"/>
      <c r="U34" s="85"/>
      <c r="V34" s="87"/>
      <c r="W34" s="86"/>
      <c r="X34" s="85"/>
      <c r="Y34" s="87"/>
      <c r="Z34" s="86"/>
      <c r="AA34" s="85"/>
      <c r="AB34" s="87"/>
      <c r="AC34" s="27">
        <v>5000000</v>
      </c>
      <c r="AD34" s="85"/>
      <c r="AE34" s="28">
        <f t="shared" si="23"/>
        <v>5000000</v>
      </c>
    </row>
    <row r="35" spans="1:31" x14ac:dyDescent="0.25">
      <c r="A35" s="108">
        <v>43859</v>
      </c>
      <c r="B35" s="24" t="s">
        <v>42</v>
      </c>
      <c r="C35" s="24">
        <v>339</v>
      </c>
      <c r="D35" s="24" t="s">
        <v>88</v>
      </c>
      <c r="E35" s="24">
        <v>2079015305</v>
      </c>
      <c r="F35" s="30">
        <v>6.7400000000000002E-2</v>
      </c>
      <c r="G35" s="31">
        <v>90</v>
      </c>
      <c r="H35" s="29">
        <v>43949</v>
      </c>
      <c r="I35" s="84">
        <v>2769.86</v>
      </c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27">
        <v>5000000</v>
      </c>
      <c r="AD35" s="85"/>
      <c r="AE35" s="28">
        <f t="shared" si="23"/>
        <v>5000000</v>
      </c>
    </row>
    <row r="36" spans="1:31" x14ac:dyDescent="0.25">
      <c r="A36" s="108">
        <v>43859</v>
      </c>
      <c r="B36" s="24" t="s">
        <v>110</v>
      </c>
      <c r="C36" s="24">
        <v>340</v>
      </c>
      <c r="D36" s="24" t="s">
        <v>88</v>
      </c>
      <c r="E36" s="24">
        <v>74841051415</v>
      </c>
      <c r="F36" s="30">
        <v>7.0400000000000004E-2</v>
      </c>
      <c r="G36" s="31">
        <v>91</v>
      </c>
      <c r="H36" s="29">
        <v>43950</v>
      </c>
      <c r="I36" s="84">
        <v>2893.15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6"/>
      <c r="U36" s="85"/>
      <c r="V36" s="87"/>
      <c r="W36" s="86"/>
      <c r="X36" s="85"/>
      <c r="Y36" s="87"/>
      <c r="Z36" s="86"/>
      <c r="AA36" s="85"/>
      <c r="AB36" s="87"/>
      <c r="AC36" s="27">
        <v>5000000</v>
      </c>
      <c r="AD36" s="85"/>
      <c r="AE36" s="28">
        <f t="shared" si="23"/>
        <v>5000000</v>
      </c>
    </row>
    <row r="37" spans="1:31" x14ac:dyDescent="0.25">
      <c r="A37" s="108">
        <v>43859</v>
      </c>
      <c r="B37" s="24" t="s">
        <v>18</v>
      </c>
      <c r="C37" s="24">
        <v>341</v>
      </c>
      <c r="D37" s="24" t="s">
        <v>88</v>
      </c>
      <c r="E37" s="24" t="s">
        <v>119</v>
      </c>
      <c r="F37" s="30">
        <v>7.3999999999999996E-2</v>
      </c>
      <c r="G37" s="31">
        <v>121</v>
      </c>
      <c r="H37" s="29">
        <v>43980</v>
      </c>
      <c r="I37" s="84">
        <v>3041.1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6"/>
      <c r="U37" s="85"/>
      <c r="V37" s="87"/>
      <c r="W37" s="86"/>
      <c r="X37" s="85"/>
      <c r="Y37" s="87"/>
      <c r="Z37" s="86"/>
      <c r="AA37" s="85"/>
      <c r="AB37" s="87"/>
      <c r="AC37" s="27">
        <v>5000000</v>
      </c>
      <c r="AD37" s="85"/>
      <c r="AE37" s="28">
        <f t="shared" si="23"/>
        <v>5000000</v>
      </c>
    </row>
    <row r="38" spans="1:31" x14ac:dyDescent="0.25">
      <c r="A38" s="108">
        <v>43859</v>
      </c>
      <c r="B38" s="24" t="s">
        <v>120</v>
      </c>
      <c r="C38" s="24">
        <v>342</v>
      </c>
      <c r="D38" s="24" t="s">
        <v>88</v>
      </c>
      <c r="E38" s="24" t="s">
        <v>121</v>
      </c>
      <c r="F38" s="30">
        <v>7.0999999999999994E-2</v>
      </c>
      <c r="G38" s="31">
        <v>121</v>
      </c>
      <c r="H38" s="29">
        <v>43980</v>
      </c>
      <c r="I38" s="84">
        <v>2917.81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6"/>
      <c r="U38" s="85"/>
      <c r="V38" s="87"/>
      <c r="W38" s="86"/>
      <c r="X38" s="85"/>
      <c r="Y38" s="87"/>
      <c r="Z38" s="86"/>
      <c r="AA38" s="85"/>
      <c r="AB38" s="87"/>
      <c r="AC38" s="27">
        <v>5000000</v>
      </c>
      <c r="AD38" s="85"/>
      <c r="AE38" s="28">
        <f t="shared" si="23"/>
        <v>5000000</v>
      </c>
    </row>
    <row r="39" spans="1:31" x14ac:dyDescent="0.25">
      <c r="A39" s="108">
        <v>43859</v>
      </c>
      <c r="B39" s="24" t="s">
        <v>18</v>
      </c>
      <c r="C39" s="24">
        <v>343</v>
      </c>
      <c r="D39" s="24" t="s">
        <v>88</v>
      </c>
      <c r="E39" s="24" t="s">
        <v>122</v>
      </c>
      <c r="F39" s="30">
        <v>7.5499999999999998E-2</v>
      </c>
      <c r="G39" s="31">
        <v>152</v>
      </c>
      <c r="H39" s="29">
        <v>44011</v>
      </c>
      <c r="I39" s="84">
        <v>3102.74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6"/>
      <c r="U39" s="85"/>
      <c r="V39" s="87"/>
      <c r="W39" s="86"/>
      <c r="X39" s="85"/>
      <c r="Y39" s="87"/>
      <c r="Z39" s="86"/>
      <c r="AA39" s="85"/>
      <c r="AB39" s="87"/>
      <c r="AC39" s="27">
        <v>5000000</v>
      </c>
      <c r="AD39" s="85"/>
      <c r="AE39" s="28">
        <f t="shared" si="23"/>
        <v>5000000</v>
      </c>
    </row>
    <row r="40" spans="1:31" x14ac:dyDescent="0.25">
      <c r="A40" s="108">
        <v>43859</v>
      </c>
      <c r="B40" s="24" t="s">
        <v>43</v>
      </c>
      <c r="C40" s="24">
        <v>344</v>
      </c>
      <c r="D40" s="24" t="s">
        <v>88</v>
      </c>
      <c r="E40" s="24" t="s">
        <v>123</v>
      </c>
      <c r="F40" s="32">
        <v>7.5499999999999998E-2</v>
      </c>
      <c r="G40" s="31">
        <v>154</v>
      </c>
      <c r="H40" s="29">
        <v>44013</v>
      </c>
      <c r="I40" s="84">
        <v>3102.74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27">
        <v>5000000</v>
      </c>
      <c r="AD40" s="85"/>
      <c r="AE40" s="28">
        <f t="shared" si="23"/>
        <v>5000000</v>
      </c>
    </row>
    <row r="41" spans="1:31" ht="15.75" thickBot="1" x14ac:dyDescent="0.3">
      <c r="A41" s="79"/>
      <c r="B41" s="80"/>
      <c r="C41" s="80"/>
      <c r="D41" s="80"/>
      <c r="E41" s="80"/>
      <c r="F41" s="81"/>
      <c r="G41" s="82"/>
      <c r="H41" s="83"/>
      <c r="I41" s="84"/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6"/>
      <c r="U41" s="85"/>
      <c r="V41" s="87"/>
      <c r="W41" s="86"/>
      <c r="X41" s="85"/>
      <c r="Y41" s="87"/>
      <c r="Z41" s="86"/>
      <c r="AA41" s="85"/>
      <c r="AB41" s="87"/>
      <c r="AC41" s="86"/>
      <c r="AD41" s="85"/>
      <c r="AE41" s="87"/>
    </row>
    <row r="42" spans="1:31" ht="15.75" thickBot="1" x14ac:dyDescent="0.3">
      <c r="A42" s="88" t="s">
        <v>19</v>
      </c>
      <c r="B42" s="89" t="s">
        <v>17</v>
      </c>
      <c r="C42" s="89"/>
      <c r="D42" s="89"/>
      <c r="E42" s="89"/>
      <c r="F42" s="90"/>
      <c r="G42" s="91"/>
      <c r="H42" s="92" t="s">
        <v>17</v>
      </c>
      <c r="I42" s="93">
        <f t="shared" ref="I42:AE42" si="26">SUM(I5:I41)</f>
        <v>418891.10999999993</v>
      </c>
      <c r="J42" s="94">
        <f t="shared" si="26"/>
        <v>15000000</v>
      </c>
      <c r="K42" s="94">
        <f t="shared" si="26"/>
        <v>110000000</v>
      </c>
      <c r="L42" s="94">
        <f t="shared" si="26"/>
        <v>5000000</v>
      </c>
      <c r="M42" s="95">
        <f t="shared" si="26"/>
        <v>120000000</v>
      </c>
      <c r="N42" s="94">
        <f t="shared" si="26"/>
        <v>110000000</v>
      </c>
      <c r="O42" s="94">
        <f t="shared" si="26"/>
        <v>40000000</v>
      </c>
      <c r="P42" s="95">
        <f t="shared" si="26"/>
        <v>85000000</v>
      </c>
      <c r="Q42" s="94">
        <f t="shared" si="26"/>
        <v>110000000</v>
      </c>
      <c r="R42" s="94">
        <f t="shared" si="26"/>
        <v>90000000</v>
      </c>
      <c r="S42" s="95">
        <f t="shared" si="26"/>
        <v>35000000</v>
      </c>
      <c r="T42" s="94">
        <f>SUM(T5:T41)</f>
        <v>55000000</v>
      </c>
      <c r="U42" s="94">
        <f>SUM(U5:U41)</f>
        <v>50000000</v>
      </c>
      <c r="V42" s="95">
        <f>SUM(V5:V41)</f>
        <v>20000000</v>
      </c>
      <c r="W42" s="94">
        <f t="shared" si="26"/>
        <v>105000000</v>
      </c>
      <c r="X42" s="94">
        <f t="shared" si="26"/>
        <v>55000000</v>
      </c>
      <c r="Y42" s="95">
        <f t="shared" si="26"/>
        <v>65000000</v>
      </c>
      <c r="Z42" s="94">
        <f t="shared" si="26"/>
        <v>105000000</v>
      </c>
      <c r="AA42" s="94">
        <f t="shared" si="26"/>
        <v>55000000</v>
      </c>
      <c r="AB42" s="95">
        <f t="shared" si="26"/>
        <v>65000000</v>
      </c>
      <c r="AC42" s="94">
        <f t="shared" si="26"/>
        <v>145000000</v>
      </c>
      <c r="AD42" s="94">
        <f t="shared" si="26"/>
        <v>75000000</v>
      </c>
      <c r="AE42" s="95">
        <f t="shared" si="26"/>
        <v>85000000</v>
      </c>
    </row>
    <row r="43" spans="1:31" ht="15.75" thickBot="1" x14ac:dyDescent="0.3">
      <c r="A43" s="38"/>
      <c r="B43" s="39"/>
      <c r="C43" s="39"/>
      <c r="D43" s="39"/>
      <c r="E43" s="39"/>
      <c r="F43" s="40"/>
      <c r="G43" s="39"/>
      <c r="H43" s="41"/>
      <c r="I43" s="42"/>
      <c r="J43" s="43"/>
      <c r="K43" s="43"/>
      <c r="L43" s="43"/>
      <c r="M43" s="44"/>
      <c r="N43" s="43"/>
      <c r="O43" s="43"/>
      <c r="P43" s="44"/>
      <c r="Q43" s="43"/>
      <c r="R43" s="43"/>
      <c r="S43" s="44"/>
      <c r="T43" s="43"/>
      <c r="U43" s="43"/>
      <c r="V43" s="44"/>
      <c r="W43" s="43"/>
      <c r="X43" s="43"/>
      <c r="Y43" s="44"/>
      <c r="Z43" s="43"/>
      <c r="AA43" s="43"/>
      <c r="AB43" s="44"/>
      <c r="AC43" s="43"/>
      <c r="AD43" s="43"/>
      <c r="AE43" s="44"/>
    </row>
    <row r="44" spans="1:31" ht="15.75" thickBot="1" x14ac:dyDescent="0.3">
      <c r="A44" s="45" t="s">
        <v>20</v>
      </c>
      <c r="B44" s="46"/>
      <c r="C44" s="46"/>
      <c r="D44" s="46"/>
      <c r="E44" s="46"/>
      <c r="F44" s="47"/>
      <c r="G44" s="46" t="s">
        <v>17</v>
      </c>
      <c r="H44" s="48" t="s">
        <v>17</v>
      </c>
      <c r="I44" s="49">
        <f t="shared" ref="I44:AE44" si="27">I42</f>
        <v>418891.10999999993</v>
      </c>
      <c r="J44" s="50">
        <f t="shared" si="27"/>
        <v>15000000</v>
      </c>
      <c r="K44" s="75">
        <f t="shared" si="27"/>
        <v>110000000</v>
      </c>
      <c r="L44" s="75">
        <f t="shared" si="27"/>
        <v>5000000</v>
      </c>
      <c r="M44" s="51">
        <f t="shared" si="27"/>
        <v>120000000</v>
      </c>
      <c r="N44" s="75">
        <f t="shared" si="27"/>
        <v>110000000</v>
      </c>
      <c r="O44" s="75">
        <f t="shared" si="27"/>
        <v>40000000</v>
      </c>
      <c r="P44" s="51">
        <f t="shared" si="27"/>
        <v>85000000</v>
      </c>
      <c r="Q44" s="75">
        <f t="shared" si="27"/>
        <v>110000000</v>
      </c>
      <c r="R44" s="75">
        <f t="shared" si="27"/>
        <v>90000000</v>
      </c>
      <c r="S44" s="51">
        <f t="shared" si="27"/>
        <v>35000000</v>
      </c>
      <c r="T44" s="75">
        <f t="shared" si="27"/>
        <v>55000000</v>
      </c>
      <c r="U44" s="75">
        <f t="shared" si="27"/>
        <v>50000000</v>
      </c>
      <c r="V44" s="51">
        <f t="shared" si="27"/>
        <v>20000000</v>
      </c>
      <c r="W44" s="75">
        <f t="shared" si="27"/>
        <v>105000000</v>
      </c>
      <c r="X44" s="75">
        <f t="shared" si="27"/>
        <v>55000000</v>
      </c>
      <c r="Y44" s="51">
        <f t="shared" si="27"/>
        <v>65000000</v>
      </c>
      <c r="Z44" s="75">
        <f t="shared" si="27"/>
        <v>105000000</v>
      </c>
      <c r="AA44" s="75">
        <f t="shared" si="27"/>
        <v>55000000</v>
      </c>
      <c r="AB44" s="51">
        <f t="shared" si="27"/>
        <v>65000000</v>
      </c>
      <c r="AC44" s="75">
        <f t="shared" si="27"/>
        <v>145000000</v>
      </c>
      <c r="AD44" s="75">
        <f t="shared" si="27"/>
        <v>75000000</v>
      </c>
      <c r="AE44" s="51">
        <f t="shared" si="27"/>
        <v>85000000</v>
      </c>
    </row>
    <row r="45" spans="1:31" x14ac:dyDescent="0.25">
      <c r="A45" s="36"/>
      <c r="B45" s="34"/>
      <c r="C45" s="34"/>
      <c r="D45" s="34"/>
      <c r="E45" s="34"/>
      <c r="F45" s="35"/>
      <c r="G45" s="34"/>
      <c r="H45" s="36"/>
      <c r="J45" s="37"/>
      <c r="M45" s="37"/>
      <c r="P45" s="37"/>
      <c r="S45" s="37"/>
      <c r="V45" s="37"/>
      <c r="Y45" s="37"/>
      <c r="AB45" s="37"/>
      <c r="AE45" s="37"/>
    </row>
    <row r="46" spans="1:31" x14ac:dyDescent="0.25">
      <c r="A46" s="36"/>
      <c r="B46" s="34"/>
      <c r="C46" s="34"/>
      <c r="D46" s="34"/>
      <c r="E46" s="34"/>
      <c r="F46" s="35"/>
      <c r="G46" s="34"/>
      <c r="H46" s="36"/>
      <c r="J46" s="97"/>
      <c r="K46" s="33" t="s">
        <v>46</v>
      </c>
      <c r="L46" s="33" t="s">
        <v>47</v>
      </c>
      <c r="M46" s="27"/>
      <c r="N46" s="33" t="s">
        <v>46</v>
      </c>
      <c r="O46" s="33" t="s">
        <v>47</v>
      </c>
      <c r="P46" s="27"/>
      <c r="Q46" s="33" t="s">
        <v>46</v>
      </c>
      <c r="R46" s="33" t="s">
        <v>47</v>
      </c>
      <c r="S46" s="27"/>
      <c r="T46" s="33" t="s">
        <v>46</v>
      </c>
      <c r="U46" s="33" t="s">
        <v>47</v>
      </c>
      <c r="V46" s="27"/>
      <c r="W46" s="33" t="s">
        <v>46</v>
      </c>
      <c r="X46" s="33" t="s">
        <v>47</v>
      </c>
      <c r="Y46" s="27"/>
      <c r="Z46" s="33" t="s">
        <v>46</v>
      </c>
      <c r="AA46" s="33" t="s">
        <v>47</v>
      </c>
      <c r="AB46" s="27"/>
      <c r="AC46" s="33" t="s">
        <v>46</v>
      </c>
      <c r="AD46" s="33" t="s">
        <v>47</v>
      </c>
      <c r="AE46" s="27"/>
    </row>
    <row r="47" spans="1:31" x14ac:dyDescent="0.25">
      <c r="B47" s="52"/>
      <c r="C47" s="52"/>
      <c r="G47" s="52"/>
      <c r="H47" s="52"/>
      <c r="I47" s="53"/>
      <c r="J47" s="115" t="s">
        <v>81</v>
      </c>
      <c r="K47" s="103" t="s">
        <v>48</v>
      </c>
      <c r="L47" s="104" t="s">
        <v>49</v>
      </c>
      <c r="M47" s="105">
        <v>0</v>
      </c>
      <c r="N47" s="103" t="s">
        <v>48</v>
      </c>
      <c r="O47" s="104" t="s">
        <v>49</v>
      </c>
      <c r="P47" s="105">
        <v>0</v>
      </c>
      <c r="Q47" s="103" t="s">
        <v>48</v>
      </c>
      <c r="R47" s="104" t="s">
        <v>49</v>
      </c>
      <c r="S47" s="105">
        <v>0</v>
      </c>
      <c r="T47" s="103" t="s">
        <v>48</v>
      </c>
      <c r="U47" s="104" t="s">
        <v>49</v>
      </c>
      <c r="V47" s="105">
        <v>0</v>
      </c>
      <c r="W47" s="103" t="s">
        <v>48</v>
      </c>
      <c r="X47" s="104" t="s">
        <v>49</v>
      </c>
      <c r="Y47" s="105">
        <v>0</v>
      </c>
      <c r="Z47" s="103" t="s">
        <v>48</v>
      </c>
      <c r="AA47" s="104" t="s">
        <v>49</v>
      </c>
      <c r="AB47" s="105">
        <v>0</v>
      </c>
      <c r="AC47" s="103" t="s">
        <v>48</v>
      </c>
      <c r="AD47" s="104" t="s">
        <v>49</v>
      </c>
      <c r="AE47" s="105">
        <v>0</v>
      </c>
    </row>
    <row r="48" spans="1:31" x14ac:dyDescent="0.25">
      <c r="B48" s="52"/>
      <c r="C48" s="52"/>
      <c r="G48" s="52"/>
      <c r="H48" s="52"/>
      <c r="I48" s="53"/>
      <c r="J48" s="116"/>
      <c r="K48" s="106" t="s">
        <v>50</v>
      </c>
      <c r="L48" s="98" t="s">
        <v>51</v>
      </c>
      <c r="M48" s="99">
        <v>10000000</v>
      </c>
      <c r="N48" s="106" t="s">
        <v>50</v>
      </c>
      <c r="O48" s="98" t="s">
        <v>51</v>
      </c>
      <c r="P48" s="99">
        <v>10000000</v>
      </c>
      <c r="Q48" s="106" t="s">
        <v>50</v>
      </c>
      <c r="R48" s="98" t="s">
        <v>51</v>
      </c>
      <c r="S48" s="99">
        <v>10000000</v>
      </c>
      <c r="T48" s="106" t="s">
        <v>50</v>
      </c>
      <c r="U48" s="98" t="s">
        <v>51</v>
      </c>
      <c r="V48" s="99">
        <v>10000000</v>
      </c>
      <c r="W48" s="106" t="s">
        <v>50</v>
      </c>
      <c r="X48" s="98" t="s">
        <v>51</v>
      </c>
      <c r="Y48" s="99">
        <v>15000000</v>
      </c>
      <c r="Z48" s="106" t="s">
        <v>50</v>
      </c>
      <c r="AA48" s="98" t="s">
        <v>51</v>
      </c>
      <c r="AB48" s="99">
        <v>15000000</v>
      </c>
      <c r="AC48" s="106" t="s">
        <v>50</v>
      </c>
      <c r="AD48" s="98" t="s">
        <v>51</v>
      </c>
      <c r="AE48" s="99">
        <v>20000000</v>
      </c>
    </row>
    <row r="49" spans="2:31" x14ac:dyDescent="0.25">
      <c r="B49" s="52"/>
      <c r="C49" s="52"/>
      <c r="G49" s="52"/>
      <c r="H49" s="52"/>
      <c r="I49" s="53"/>
      <c r="J49" s="117"/>
      <c r="K49" s="100" t="s">
        <v>52</v>
      </c>
      <c r="L49" s="101" t="s">
        <v>53</v>
      </c>
      <c r="M49" s="102">
        <v>0</v>
      </c>
      <c r="N49" s="100" t="s">
        <v>52</v>
      </c>
      <c r="O49" s="101" t="s">
        <v>53</v>
      </c>
      <c r="P49" s="102">
        <v>0</v>
      </c>
      <c r="Q49" s="100" t="s">
        <v>52</v>
      </c>
      <c r="R49" s="101" t="s">
        <v>53</v>
      </c>
      <c r="S49" s="102">
        <v>-5000000</v>
      </c>
      <c r="T49" s="100" t="s">
        <v>52</v>
      </c>
      <c r="U49" s="101" t="s">
        <v>53</v>
      </c>
      <c r="V49" s="102">
        <v>-10000000</v>
      </c>
      <c r="W49" s="100" t="s">
        <v>52</v>
      </c>
      <c r="X49" s="101" t="s">
        <v>53</v>
      </c>
      <c r="Y49" s="102">
        <v>-10000000</v>
      </c>
      <c r="Z49" s="100" t="s">
        <v>52</v>
      </c>
      <c r="AA49" s="101" t="s">
        <v>53</v>
      </c>
      <c r="AB49" s="102">
        <v>-10000000</v>
      </c>
      <c r="AC49" s="100" t="s">
        <v>52</v>
      </c>
      <c r="AD49" s="101" t="s">
        <v>53</v>
      </c>
      <c r="AE49" s="102">
        <v>-15000000</v>
      </c>
    </row>
    <row r="50" spans="2:31" x14ac:dyDescent="0.25">
      <c r="B50" s="52"/>
      <c r="C50" s="52"/>
      <c r="G50" s="52"/>
      <c r="H50" s="52"/>
      <c r="I50" s="53"/>
      <c r="J50" s="115" t="s">
        <v>82</v>
      </c>
      <c r="K50" s="103" t="s">
        <v>54</v>
      </c>
      <c r="L50" s="104" t="s">
        <v>55</v>
      </c>
      <c r="M50" s="105">
        <v>0</v>
      </c>
      <c r="N50" s="103" t="s">
        <v>54</v>
      </c>
      <c r="O50" s="104" t="s">
        <v>55</v>
      </c>
      <c r="P50" s="105">
        <v>0</v>
      </c>
      <c r="Q50" s="103" t="s">
        <v>54</v>
      </c>
      <c r="R50" s="104" t="s">
        <v>55</v>
      </c>
      <c r="S50" s="105">
        <v>0</v>
      </c>
      <c r="T50" s="103" t="s">
        <v>54</v>
      </c>
      <c r="U50" s="104" t="s">
        <v>55</v>
      </c>
      <c r="V50" s="105">
        <v>0</v>
      </c>
      <c r="W50" s="103" t="s">
        <v>54</v>
      </c>
      <c r="X50" s="104" t="s">
        <v>55</v>
      </c>
      <c r="Y50" s="105">
        <v>0</v>
      </c>
      <c r="Z50" s="103" t="s">
        <v>54</v>
      </c>
      <c r="AA50" s="104" t="s">
        <v>55</v>
      </c>
      <c r="AB50" s="105">
        <v>0</v>
      </c>
      <c r="AC50" s="103" t="s">
        <v>54</v>
      </c>
      <c r="AD50" s="104" t="s">
        <v>55</v>
      </c>
      <c r="AE50" s="105">
        <v>0</v>
      </c>
    </row>
    <row r="51" spans="2:31" x14ac:dyDescent="0.25">
      <c r="B51" s="52"/>
      <c r="C51" s="52"/>
      <c r="G51" s="52"/>
      <c r="H51" s="52"/>
      <c r="I51" s="53"/>
      <c r="J51" s="116"/>
      <c r="K51" s="106" t="s">
        <v>56</v>
      </c>
      <c r="L51" s="98" t="s">
        <v>57</v>
      </c>
      <c r="M51" s="99">
        <v>0</v>
      </c>
      <c r="N51" s="106" t="s">
        <v>56</v>
      </c>
      <c r="O51" s="98" t="s">
        <v>57</v>
      </c>
      <c r="P51" s="99">
        <v>0</v>
      </c>
      <c r="Q51" s="106" t="s">
        <v>56</v>
      </c>
      <c r="R51" s="98" t="s">
        <v>57</v>
      </c>
      <c r="S51" s="99">
        <v>0</v>
      </c>
      <c r="T51" s="106" t="s">
        <v>56</v>
      </c>
      <c r="U51" s="98" t="s">
        <v>57</v>
      </c>
      <c r="V51" s="99">
        <v>0</v>
      </c>
      <c r="W51" s="106" t="s">
        <v>56</v>
      </c>
      <c r="X51" s="98" t="s">
        <v>57</v>
      </c>
      <c r="Y51" s="99">
        <v>10000000</v>
      </c>
      <c r="Z51" s="106" t="s">
        <v>56</v>
      </c>
      <c r="AA51" s="98" t="s">
        <v>57</v>
      </c>
      <c r="AB51" s="99">
        <v>10000000</v>
      </c>
      <c r="AC51" s="106" t="s">
        <v>56</v>
      </c>
      <c r="AD51" s="98" t="s">
        <v>57</v>
      </c>
      <c r="AE51" s="99">
        <v>15000000</v>
      </c>
    </row>
    <row r="52" spans="2:31" x14ac:dyDescent="0.25">
      <c r="B52" s="52"/>
      <c r="C52" s="52"/>
      <c r="G52" s="52"/>
      <c r="H52" s="52"/>
      <c r="I52" s="53"/>
      <c r="J52" s="117"/>
      <c r="K52" s="100" t="s">
        <v>58</v>
      </c>
      <c r="L52" s="101" t="s">
        <v>59</v>
      </c>
      <c r="M52" s="102">
        <v>0</v>
      </c>
      <c r="N52" s="100" t="s">
        <v>58</v>
      </c>
      <c r="O52" s="101" t="s">
        <v>59</v>
      </c>
      <c r="P52" s="102">
        <v>0</v>
      </c>
      <c r="Q52" s="100" t="s">
        <v>58</v>
      </c>
      <c r="R52" s="101" t="s">
        <v>59</v>
      </c>
      <c r="S52" s="102">
        <v>0</v>
      </c>
      <c r="T52" s="100" t="s">
        <v>58</v>
      </c>
      <c r="U52" s="101" t="s">
        <v>59</v>
      </c>
      <c r="V52" s="102">
        <v>0</v>
      </c>
      <c r="W52" s="100" t="s">
        <v>58</v>
      </c>
      <c r="X52" s="101" t="s">
        <v>59</v>
      </c>
      <c r="Y52" s="102">
        <v>0</v>
      </c>
      <c r="Z52" s="100" t="s">
        <v>58</v>
      </c>
      <c r="AA52" s="101" t="s">
        <v>59</v>
      </c>
      <c r="AB52" s="102">
        <v>0</v>
      </c>
      <c r="AC52" s="100" t="s">
        <v>58</v>
      </c>
      <c r="AD52" s="101" t="s">
        <v>59</v>
      </c>
      <c r="AE52" s="102">
        <v>0</v>
      </c>
    </row>
    <row r="53" spans="2:31" x14ac:dyDescent="0.25">
      <c r="B53" s="52"/>
      <c r="C53" s="52"/>
      <c r="G53" s="52"/>
      <c r="H53" s="52"/>
      <c r="I53" s="53"/>
      <c r="J53" s="115" t="s">
        <v>83</v>
      </c>
      <c r="K53" s="106" t="s">
        <v>60</v>
      </c>
      <c r="L53" s="98" t="s">
        <v>61</v>
      </c>
      <c r="M53" s="99">
        <v>10000000</v>
      </c>
      <c r="N53" s="106" t="s">
        <v>60</v>
      </c>
      <c r="O53" s="98" t="s">
        <v>61</v>
      </c>
      <c r="P53" s="99">
        <v>10000000</v>
      </c>
      <c r="Q53" s="106" t="s">
        <v>60</v>
      </c>
      <c r="R53" s="98" t="s">
        <v>61</v>
      </c>
      <c r="S53" s="99">
        <v>10000000</v>
      </c>
      <c r="T53" s="106" t="s">
        <v>60</v>
      </c>
      <c r="U53" s="98" t="s">
        <v>61</v>
      </c>
      <c r="V53" s="99">
        <v>10000000</v>
      </c>
      <c r="W53" s="106" t="s">
        <v>60</v>
      </c>
      <c r="X53" s="98" t="s">
        <v>61</v>
      </c>
      <c r="Y53" s="99">
        <v>10000000</v>
      </c>
      <c r="Z53" s="106" t="s">
        <v>60</v>
      </c>
      <c r="AA53" s="98" t="s">
        <v>61</v>
      </c>
      <c r="AB53" s="99">
        <v>10000000</v>
      </c>
      <c r="AC53" s="106" t="s">
        <v>60</v>
      </c>
      <c r="AD53" s="98" t="s">
        <v>61</v>
      </c>
      <c r="AE53" s="99">
        <v>10000000</v>
      </c>
    </row>
    <row r="54" spans="2:31" x14ac:dyDescent="0.25">
      <c r="B54" s="52"/>
      <c r="C54" s="52"/>
      <c r="G54" s="52"/>
      <c r="H54" s="52"/>
      <c r="I54" s="53"/>
      <c r="J54" s="116"/>
      <c r="K54" s="106" t="s">
        <v>62</v>
      </c>
      <c r="L54" s="98" t="s">
        <v>63</v>
      </c>
      <c r="M54" s="99">
        <v>20000000</v>
      </c>
      <c r="N54" s="106" t="s">
        <v>62</v>
      </c>
      <c r="O54" s="98" t="s">
        <v>63</v>
      </c>
      <c r="P54" s="99">
        <v>20000000</v>
      </c>
      <c r="Q54" s="106" t="s">
        <v>62</v>
      </c>
      <c r="R54" s="98" t="s">
        <v>63</v>
      </c>
      <c r="S54" s="99">
        <v>20000000</v>
      </c>
      <c r="T54" s="106" t="s">
        <v>62</v>
      </c>
      <c r="U54" s="98" t="s">
        <v>63</v>
      </c>
      <c r="V54" s="99">
        <v>25000000</v>
      </c>
      <c r="W54" s="106" t="s">
        <v>62</v>
      </c>
      <c r="X54" s="98" t="s">
        <v>63</v>
      </c>
      <c r="Y54" s="99">
        <v>45000000</v>
      </c>
      <c r="Z54" s="106" t="s">
        <v>62</v>
      </c>
      <c r="AA54" s="98" t="s">
        <v>63</v>
      </c>
      <c r="AB54" s="99">
        <v>45000000</v>
      </c>
      <c r="AC54" s="106" t="s">
        <v>62</v>
      </c>
      <c r="AD54" s="98" t="s">
        <v>63</v>
      </c>
      <c r="AE54" s="99">
        <v>60000000</v>
      </c>
    </row>
    <row r="55" spans="2:31" x14ac:dyDescent="0.25">
      <c r="B55" s="52"/>
      <c r="C55" s="52"/>
      <c r="G55" s="52"/>
      <c r="H55" s="52"/>
      <c r="I55" s="53"/>
      <c r="J55" s="117"/>
      <c r="K55" s="106" t="s">
        <v>64</v>
      </c>
      <c r="L55" s="98" t="s">
        <v>65</v>
      </c>
      <c r="M55" s="99">
        <v>-5000000</v>
      </c>
      <c r="N55" s="106" t="s">
        <v>64</v>
      </c>
      <c r="O55" s="98" t="s">
        <v>65</v>
      </c>
      <c r="P55" s="99">
        <v>-10000000</v>
      </c>
      <c r="Q55" s="106" t="s">
        <v>64</v>
      </c>
      <c r="R55" s="98" t="s">
        <v>65</v>
      </c>
      <c r="S55" s="99">
        <v>-25000000</v>
      </c>
      <c r="T55" s="106" t="s">
        <v>64</v>
      </c>
      <c r="U55" s="98" t="s">
        <v>65</v>
      </c>
      <c r="V55" s="99">
        <v>-25000000</v>
      </c>
      <c r="W55" s="106" t="s">
        <v>64</v>
      </c>
      <c r="X55" s="98" t="s">
        <v>65</v>
      </c>
      <c r="Y55" s="99">
        <v>-30000000</v>
      </c>
      <c r="Z55" s="106" t="s">
        <v>64</v>
      </c>
      <c r="AA55" s="98" t="s">
        <v>65</v>
      </c>
      <c r="AB55" s="99">
        <v>-30000000</v>
      </c>
      <c r="AC55" s="106" t="s">
        <v>64</v>
      </c>
      <c r="AD55" s="98" t="s">
        <v>65</v>
      </c>
      <c r="AE55" s="99">
        <v>-35000000</v>
      </c>
    </row>
    <row r="56" spans="2:31" x14ac:dyDescent="0.25">
      <c r="B56" s="52"/>
      <c r="C56" s="52"/>
      <c r="G56" s="52"/>
      <c r="H56" s="52"/>
      <c r="I56" s="53"/>
      <c r="J56" s="115" t="s">
        <v>84</v>
      </c>
      <c r="K56" s="103" t="s">
        <v>66</v>
      </c>
      <c r="L56" s="104" t="s">
        <v>67</v>
      </c>
      <c r="M56" s="105">
        <v>0</v>
      </c>
      <c r="N56" s="103" t="s">
        <v>66</v>
      </c>
      <c r="O56" s="104" t="s">
        <v>67</v>
      </c>
      <c r="P56" s="105">
        <v>0</v>
      </c>
      <c r="Q56" s="103" t="s">
        <v>66</v>
      </c>
      <c r="R56" s="104" t="s">
        <v>67</v>
      </c>
      <c r="S56" s="105">
        <v>0</v>
      </c>
      <c r="T56" s="103" t="s">
        <v>66</v>
      </c>
      <c r="U56" s="104" t="s">
        <v>67</v>
      </c>
      <c r="V56" s="105">
        <v>0</v>
      </c>
      <c r="W56" s="103" t="s">
        <v>66</v>
      </c>
      <c r="X56" s="104" t="s">
        <v>67</v>
      </c>
      <c r="Y56" s="105">
        <v>0</v>
      </c>
      <c r="Z56" s="103" t="s">
        <v>66</v>
      </c>
      <c r="AA56" s="104" t="s">
        <v>67</v>
      </c>
      <c r="AB56" s="105">
        <v>0</v>
      </c>
      <c r="AC56" s="103" t="s">
        <v>66</v>
      </c>
      <c r="AD56" s="104" t="s">
        <v>67</v>
      </c>
      <c r="AE56" s="105">
        <v>0</v>
      </c>
    </row>
    <row r="57" spans="2:31" x14ac:dyDescent="0.25">
      <c r="B57" s="52"/>
      <c r="C57" s="52"/>
      <c r="G57" s="52"/>
      <c r="H57" s="52"/>
      <c r="I57" s="53"/>
      <c r="J57" s="116"/>
      <c r="K57" s="106" t="s">
        <v>68</v>
      </c>
      <c r="L57" s="98" t="s">
        <v>69</v>
      </c>
      <c r="M57" s="99">
        <v>0</v>
      </c>
      <c r="N57" s="106" t="s">
        <v>68</v>
      </c>
      <c r="O57" s="98" t="s">
        <v>69</v>
      </c>
      <c r="P57" s="99">
        <v>0</v>
      </c>
      <c r="Q57" s="106" t="s">
        <v>68</v>
      </c>
      <c r="R57" s="98" t="s">
        <v>69</v>
      </c>
      <c r="S57" s="99">
        <v>0</v>
      </c>
      <c r="T57" s="106" t="s">
        <v>68</v>
      </c>
      <c r="U57" s="98" t="s">
        <v>69</v>
      </c>
      <c r="V57" s="99">
        <v>0</v>
      </c>
      <c r="W57" s="106" t="s">
        <v>68</v>
      </c>
      <c r="X57" s="98" t="s">
        <v>69</v>
      </c>
      <c r="Y57" s="99">
        <v>0</v>
      </c>
      <c r="Z57" s="106" t="s">
        <v>68</v>
      </c>
      <c r="AA57" s="98" t="s">
        <v>69</v>
      </c>
      <c r="AB57" s="99">
        <v>0</v>
      </c>
      <c r="AC57" s="106" t="s">
        <v>68</v>
      </c>
      <c r="AD57" s="98" t="s">
        <v>69</v>
      </c>
      <c r="AE57" s="99">
        <v>5000000</v>
      </c>
    </row>
    <row r="58" spans="2:31" x14ac:dyDescent="0.25">
      <c r="B58" s="52"/>
      <c r="C58" s="52"/>
      <c r="G58" s="52"/>
      <c r="H58" s="52"/>
      <c r="I58" s="53"/>
      <c r="J58" s="117"/>
      <c r="K58" s="100" t="s">
        <v>70</v>
      </c>
      <c r="L58" s="101" t="s">
        <v>71</v>
      </c>
      <c r="M58" s="102">
        <v>0</v>
      </c>
      <c r="N58" s="100" t="s">
        <v>70</v>
      </c>
      <c r="O58" s="101" t="s">
        <v>71</v>
      </c>
      <c r="P58" s="102">
        <v>0</v>
      </c>
      <c r="Q58" s="100" t="s">
        <v>70</v>
      </c>
      <c r="R58" s="101" t="s">
        <v>71</v>
      </c>
      <c r="S58" s="102">
        <v>0</v>
      </c>
      <c r="T58" s="100" t="s">
        <v>70</v>
      </c>
      <c r="U58" s="101" t="s">
        <v>71</v>
      </c>
      <c r="V58" s="102">
        <v>0</v>
      </c>
      <c r="W58" s="100" t="s">
        <v>70</v>
      </c>
      <c r="X58" s="101" t="s">
        <v>71</v>
      </c>
      <c r="Y58" s="102">
        <v>0</v>
      </c>
      <c r="Z58" s="100" t="s">
        <v>70</v>
      </c>
      <c r="AA58" s="101" t="s">
        <v>71</v>
      </c>
      <c r="AB58" s="102">
        <v>0</v>
      </c>
      <c r="AC58" s="100" t="s">
        <v>70</v>
      </c>
      <c r="AD58" s="101" t="s">
        <v>71</v>
      </c>
      <c r="AE58" s="102">
        <v>0</v>
      </c>
    </row>
    <row r="59" spans="2:31" x14ac:dyDescent="0.25">
      <c r="B59" s="52"/>
      <c r="C59" s="52"/>
      <c r="G59" s="52"/>
      <c r="H59" s="52"/>
      <c r="I59" s="53"/>
      <c r="J59" s="109" t="s">
        <v>85</v>
      </c>
      <c r="K59" s="106" t="s">
        <v>72</v>
      </c>
      <c r="L59" s="98" t="s">
        <v>73</v>
      </c>
      <c r="M59" s="99">
        <v>5000000</v>
      </c>
      <c r="N59" s="106" t="s">
        <v>72</v>
      </c>
      <c r="O59" s="98" t="s">
        <v>73</v>
      </c>
      <c r="P59" s="99">
        <v>5000000</v>
      </c>
      <c r="Q59" s="106" t="s">
        <v>72</v>
      </c>
      <c r="R59" s="98" t="s">
        <v>73</v>
      </c>
      <c r="S59" s="99">
        <v>5000000</v>
      </c>
      <c r="T59" s="106" t="s">
        <v>72</v>
      </c>
      <c r="U59" s="98" t="s">
        <v>73</v>
      </c>
      <c r="V59" s="99">
        <v>5000000</v>
      </c>
      <c r="W59" s="106" t="s">
        <v>72</v>
      </c>
      <c r="X59" s="98" t="s">
        <v>73</v>
      </c>
      <c r="Y59" s="99">
        <v>5000000</v>
      </c>
      <c r="Z59" s="106" t="s">
        <v>72</v>
      </c>
      <c r="AA59" s="98" t="s">
        <v>73</v>
      </c>
      <c r="AB59" s="99">
        <v>5000000</v>
      </c>
      <c r="AC59" s="106" t="s">
        <v>72</v>
      </c>
      <c r="AD59" s="98" t="s">
        <v>73</v>
      </c>
      <c r="AE59" s="99">
        <v>5000000</v>
      </c>
    </row>
    <row r="60" spans="2:31" x14ac:dyDescent="0.25">
      <c r="B60" s="52"/>
      <c r="C60" s="52"/>
      <c r="G60" s="52"/>
      <c r="H60" s="52"/>
      <c r="I60" s="53"/>
      <c r="J60" s="110"/>
      <c r="K60" s="106" t="s">
        <v>74</v>
      </c>
      <c r="L60" s="98" t="s">
        <v>75</v>
      </c>
      <c r="M60" s="99">
        <v>10000000</v>
      </c>
      <c r="N60" s="106" t="s">
        <v>74</v>
      </c>
      <c r="O60" s="98" t="s">
        <v>75</v>
      </c>
      <c r="P60" s="99">
        <v>10000000</v>
      </c>
      <c r="Q60" s="106" t="s">
        <v>74</v>
      </c>
      <c r="R60" s="98" t="s">
        <v>75</v>
      </c>
      <c r="S60" s="99">
        <v>10000000</v>
      </c>
      <c r="T60" s="106" t="s">
        <v>74</v>
      </c>
      <c r="U60" s="98" t="s">
        <v>75</v>
      </c>
      <c r="V60" s="99">
        <v>20000000</v>
      </c>
      <c r="W60" s="106" t="s">
        <v>74</v>
      </c>
      <c r="X60" s="98" t="s">
        <v>75</v>
      </c>
      <c r="Y60" s="99">
        <v>35000000</v>
      </c>
      <c r="Z60" s="106" t="s">
        <v>74</v>
      </c>
      <c r="AA60" s="98" t="s">
        <v>75</v>
      </c>
      <c r="AB60" s="99">
        <v>35000000</v>
      </c>
      <c r="AC60" s="106" t="s">
        <v>74</v>
      </c>
      <c r="AD60" s="98" t="s">
        <v>75</v>
      </c>
      <c r="AE60" s="99">
        <v>45000000</v>
      </c>
    </row>
    <row r="61" spans="2:31" x14ac:dyDescent="0.25">
      <c r="B61" s="52"/>
      <c r="C61" s="52"/>
      <c r="G61" s="52"/>
      <c r="H61" s="52"/>
      <c r="I61" s="53"/>
      <c r="J61" s="111"/>
      <c r="K61" s="100" t="s">
        <v>76</v>
      </c>
      <c r="L61" s="101" t="s">
        <v>77</v>
      </c>
      <c r="M61" s="102">
        <v>0</v>
      </c>
      <c r="N61" s="100" t="s">
        <v>76</v>
      </c>
      <c r="O61" s="101" t="s">
        <v>77</v>
      </c>
      <c r="P61" s="102">
        <v>-10000000</v>
      </c>
      <c r="Q61" s="100" t="s">
        <v>76</v>
      </c>
      <c r="R61" s="101" t="s">
        <v>77</v>
      </c>
      <c r="S61" s="102">
        <v>-15000000</v>
      </c>
      <c r="T61" s="100" t="s">
        <v>76</v>
      </c>
      <c r="U61" s="101" t="s">
        <v>77</v>
      </c>
      <c r="V61" s="102">
        <v>-15000000</v>
      </c>
      <c r="W61" s="100" t="s">
        <v>76</v>
      </c>
      <c r="X61" s="101" t="s">
        <v>77</v>
      </c>
      <c r="Y61" s="102">
        <v>-15000000</v>
      </c>
      <c r="Z61" s="100" t="s">
        <v>76</v>
      </c>
      <c r="AA61" s="101" t="s">
        <v>77</v>
      </c>
      <c r="AB61" s="102">
        <v>-15000000</v>
      </c>
      <c r="AC61" s="100" t="s">
        <v>76</v>
      </c>
      <c r="AD61" s="101" t="s">
        <v>77</v>
      </c>
      <c r="AE61" s="102">
        <v>-25000000</v>
      </c>
    </row>
    <row r="62" spans="2:31" ht="15.75" thickBot="1" x14ac:dyDescent="0.3">
      <c r="I62" s="54"/>
      <c r="J62" s="54"/>
      <c r="L62" s="55" t="s">
        <v>94</v>
      </c>
      <c r="M62" s="107">
        <f>SUM(M47:M61)</f>
        <v>50000000</v>
      </c>
      <c r="O62" s="55" t="s">
        <v>96</v>
      </c>
      <c r="P62" s="107">
        <f>SUM(P47:P61)</f>
        <v>35000000</v>
      </c>
      <c r="R62" s="55" t="s">
        <v>98</v>
      </c>
      <c r="S62" s="107">
        <f>SUM(S47:S61)</f>
        <v>10000000</v>
      </c>
      <c r="U62" s="55" t="s">
        <v>103</v>
      </c>
      <c r="V62" s="107">
        <f>SUM(V47:V61)</f>
        <v>20000000</v>
      </c>
      <c r="X62" s="55" t="s">
        <v>113</v>
      </c>
      <c r="Y62" s="107">
        <f>SUM(Y47:Y61)</f>
        <v>65000000</v>
      </c>
      <c r="AA62" s="55" t="s">
        <v>115</v>
      </c>
      <c r="AB62" s="107">
        <f>SUM(AB47:AB61)</f>
        <v>65000000</v>
      </c>
      <c r="AD62" s="55" t="s">
        <v>124</v>
      </c>
      <c r="AE62" s="107">
        <f>SUM(AE47:AE61)</f>
        <v>85000000</v>
      </c>
    </row>
    <row r="63" spans="2:31" ht="15.75" thickTop="1" x14ac:dyDescent="0.25"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2:31" ht="15.75" thickBot="1" x14ac:dyDescent="0.3">
      <c r="B64" s="34"/>
      <c r="C64" s="34"/>
      <c r="D64" s="34"/>
      <c r="E64" s="34"/>
      <c r="F64" s="35"/>
      <c r="G64" s="34"/>
      <c r="H64" s="3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2:31" x14ac:dyDescent="0.25">
      <c r="B65" s="56"/>
      <c r="C65" s="57"/>
      <c r="D65" s="58"/>
      <c r="E65" s="58"/>
      <c r="F65" s="59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2:31" x14ac:dyDescent="0.25">
      <c r="B66" s="60" t="s">
        <v>21</v>
      </c>
      <c r="C66" s="61"/>
      <c r="D66" s="62"/>
      <c r="E66" s="62"/>
      <c r="F66" s="59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  <c r="W66" s="7"/>
      <c r="X66" s="7"/>
      <c r="Y66" s="37"/>
      <c r="Z66" s="7"/>
      <c r="AA66" s="7"/>
      <c r="AB66" s="37"/>
      <c r="AC66" s="7"/>
      <c r="AD66" s="7"/>
      <c r="AE66" s="37"/>
    </row>
    <row r="67" spans="2:31" x14ac:dyDescent="0.25">
      <c r="B67" s="63"/>
      <c r="C67" s="64"/>
      <c r="D67" s="34"/>
      <c r="E67" s="34"/>
      <c r="F67" s="59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2:31" x14ac:dyDescent="0.25">
      <c r="B68" s="63" t="s">
        <v>22</v>
      </c>
      <c r="C68" s="64"/>
      <c r="D68" s="34"/>
      <c r="E68" s="65">
        <v>20000000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  <c r="Z68" s="7"/>
      <c r="AA68" s="7"/>
      <c r="AB68" s="37"/>
      <c r="AC68" s="7"/>
      <c r="AD68" s="7"/>
      <c r="AE68" s="37"/>
    </row>
    <row r="69" spans="2:31" x14ac:dyDescent="0.25">
      <c r="B69" s="63" t="s">
        <v>23</v>
      </c>
      <c r="C69" s="64"/>
      <c r="D69" s="34"/>
      <c r="E69" s="65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  <c r="Z69" s="7"/>
      <c r="AA69" s="7"/>
      <c r="AB69" s="37"/>
      <c r="AC69" s="7"/>
      <c r="AD69" s="7"/>
      <c r="AE69" s="37"/>
    </row>
    <row r="70" spans="2:31" x14ac:dyDescent="0.25">
      <c r="B70" s="63" t="s">
        <v>24</v>
      </c>
      <c r="C70" s="64"/>
      <c r="D70" s="34"/>
      <c r="E70" s="65">
        <v>0</v>
      </c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  <c r="W70" s="7"/>
      <c r="X70" s="7"/>
      <c r="Y70" s="37"/>
      <c r="Z70" s="7"/>
      <c r="AA70" s="7"/>
      <c r="AB70" s="37"/>
      <c r="AC70" s="7"/>
      <c r="AD70" s="7"/>
      <c r="AE70" s="37"/>
    </row>
    <row r="71" spans="2:31" x14ac:dyDescent="0.25">
      <c r="B71" s="63" t="s">
        <v>25</v>
      </c>
      <c r="C71" s="64"/>
      <c r="D71" s="34"/>
      <c r="E71" s="65">
        <v>0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2:31" x14ac:dyDescent="0.25">
      <c r="B72" s="63" t="s">
        <v>26</v>
      </c>
      <c r="C72" s="64"/>
      <c r="D72" s="34"/>
      <c r="E72" s="65">
        <v>0</v>
      </c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2:31" x14ac:dyDescent="0.25">
      <c r="B73" s="63" t="s">
        <v>44</v>
      </c>
      <c r="C73" s="64"/>
      <c r="D73" s="34"/>
      <c r="E73" s="65">
        <v>0</v>
      </c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 x14ac:dyDescent="0.25">
      <c r="B74" s="63" t="s">
        <v>27</v>
      </c>
      <c r="C74" s="64"/>
      <c r="D74" s="34"/>
      <c r="E74" s="65">
        <v>1282296.8600000001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</row>
    <row r="75" spans="2:31" x14ac:dyDescent="0.25">
      <c r="B75" s="63" t="s">
        <v>36</v>
      </c>
      <c r="C75" s="64"/>
      <c r="D75" s="34"/>
      <c r="E75" s="65">
        <v>958570.59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2:31" x14ac:dyDescent="0.25">
      <c r="B76" s="63" t="s">
        <v>28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</row>
    <row r="77" spans="2:31" x14ac:dyDescent="0.25">
      <c r="B77" s="63" t="s">
        <v>29</v>
      </c>
      <c r="C77" s="64"/>
      <c r="D77" s="34"/>
      <c r="E77" s="65">
        <v>29136504.550000001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</row>
    <row r="78" spans="2:31" ht="15.75" thickBot="1" x14ac:dyDescent="0.3">
      <c r="B78" s="63" t="s">
        <v>41</v>
      </c>
      <c r="C78" s="64"/>
      <c r="D78" s="34"/>
      <c r="E78" s="67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  <c r="Z78" s="7"/>
      <c r="AA78" s="7"/>
      <c r="AB78" s="37"/>
      <c r="AC78" s="7"/>
      <c r="AD78" s="7"/>
      <c r="AE78" s="37"/>
    </row>
    <row r="79" spans="2:31" x14ac:dyDescent="0.25">
      <c r="B79" s="63"/>
      <c r="C79" s="64"/>
      <c r="D79" s="34"/>
      <c r="E79" s="65"/>
      <c r="F79" s="66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  <c r="W79" s="7"/>
      <c r="X79" s="7"/>
      <c r="Y79" s="37"/>
      <c r="Z79" s="7"/>
      <c r="AA79" s="7"/>
      <c r="AB79" s="37"/>
      <c r="AC79" s="7"/>
      <c r="AD79" s="7"/>
      <c r="AE79" s="37"/>
    </row>
    <row r="80" spans="2:31" ht="15.75" thickBot="1" x14ac:dyDescent="0.3">
      <c r="B80" s="63"/>
      <c r="C80" s="64"/>
      <c r="D80" s="34"/>
      <c r="E80" s="67">
        <f>SUM(E68:E78)</f>
        <v>51377372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2:31" x14ac:dyDescent="0.25">
      <c r="B81" s="63"/>
      <c r="C81" s="64"/>
      <c r="D81" s="34"/>
      <c r="E81" s="65"/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1" x14ac:dyDescent="0.25">
      <c r="B82" s="68" t="s">
        <v>30</v>
      </c>
      <c r="C82" s="69"/>
      <c r="D82" s="70"/>
      <c r="E82" s="65"/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2:31" x14ac:dyDescent="0.25">
      <c r="B83" s="63" t="s">
        <v>31</v>
      </c>
      <c r="C83" s="64"/>
      <c r="D83" s="34"/>
      <c r="E83" s="65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</row>
    <row r="84" spans="2:31" x14ac:dyDescent="0.25">
      <c r="B84" s="63" t="s">
        <v>32</v>
      </c>
      <c r="C84" s="64"/>
      <c r="D84" s="34"/>
      <c r="E84" s="65">
        <v>0</v>
      </c>
      <c r="F84" s="66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2:31" x14ac:dyDescent="0.25">
      <c r="B85" s="63" t="s">
        <v>33</v>
      </c>
      <c r="C85" s="64"/>
      <c r="D85" s="34"/>
      <c r="E85" s="65">
        <v>11377372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</row>
    <row r="86" spans="2:31" x14ac:dyDescent="0.25">
      <c r="B86" s="63" t="s">
        <v>34</v>
      </c>
      <c r="C86" s="64"/>
      <c r="D86" s="34"/>
      <c r="E86" s="65">
        <v>0</v>
      </c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</row>
    <row r="87" spans="2:31" x14ac:dyDescent="0.25">
      <c r="B87" s="63" t="s">
        <v>40</v>
      </c>
      <c r="C87" s="64"/>
      <c r="D87" s="34"/>
      <c r="E87" s="65">
        <v>0</v>
      </c>
      <c r="F87" s="66"/>
      <c r="G87" s="35"/>
      <c r="H87" s="34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  <c r="W87" s="7"/>
      <c r="X87" s="7"/>
      <c r="Y87" s="37"/>
      <c r="Z87" s="7"/>
      <c r="AA87" s="7"/>
      <c r="AB87" s="37"/>
      <c r="AC87" s="7"/>
      <c r="AD87" s="7"/>
      <c r="AE87" s="37"/>
    </row>
    <row r="88" spans="2:31" x14ac:dyDescent="0.25">
      <c r="B88" s="63" t="s">
        <v>29</v>
      </c>
      <c r="C88" s="64"/>
      <c r="D88" s="34"/>
      <c r="E88" s="65">
        <v>0</v>
      </c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1" ht="15.75" thickBot="1" x14ac:dyDescent="0.3">
      <c r="B89" s="66"/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1" ht="15.75" thickBot="1" x14ac:dyDescent="0.3">
      <c r="B90" s="68" t="s">
        <v>35</v>
      </c>
      <c r="C90" s="69"/>
      <c r="D90" s="70"/>
      <c r="E90" s="71">
        <f>E80-E85-E86-E87-E83-E84-E88</f>
        <v>40000000</v>
      </c>
      <c r="F90" s="66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ht="16.5" thickTop="1" thickBot="1" x14ac:dyDescent="0.3">
      <c r="B91" s="68"/>
      <c r="C91" s="69"/>
      <c r="D91" s="34"/>
      <c r="E91" s="34"/>
      <c r="F91" s="72"/>
      <c r="G91" s="34"/>
      <c r="H91" s="36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</row>
    <row r="92" spans="2:31" x14ac:dyDescent="0.25">
      <c r="B92" s="73"/>
      <c r="C92" s="73"/>
      <c r="D92" s="58"/>
      <c r="E92" s="58"/>
      <c r="F92" s="74"/>
      <c r="G92" s="34"/>
      <c r="H92" s="3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2:31" x14ac:dyDescent="0.25">
      <c r="B93" s="69"/>
      <c r="C93" s="69"/>
      <c r="D93" s="70"/>
      <c r="E93" s="70"/>
      <c r="F93" s="74"/>
      <c r="G93" s="34"/>
      <c r="H93" s="36"/>
    </row>
    <row r="94" spans="2:31" x14ac:dyDescent="0.25">
      <c r="B94" s="34"/>
      <c r="C94" s="34"/>
      <c r="D94" s="34"/>
      <c r="E94" s="34"/>
      <c r="F94" s="35"/>
      <c r="G94" s="34"/>
      <c r="H94" s="3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</sheetData>
  <mergeCells count="6">
    <mergeCell ref="J59:J61"/>
    <mergeCell ref="A4:H4"/>
    <mergeCell ref="J47:J49"/>
    <mergeCell ref="J50:J52"/>
    <mergeCell ref="J53:J55"/>
    <mergeCell ref="J56:J58"/>
  </mergeCells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01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customWidth="1"/>
    <col min="34" max="34" width="22.7109375" style="34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  <c r="W2" s="12" t="s">
        <v>39</v>
      </c>
      <c r="X2" s="12" t="s">
        <v>15</v>
      </c>
      <c r="Y2" s="13" t="s">
        <v>104</v>
      </c>
      <c r="Z2" s="12" t="s">
        <v>39</v>
      </c>
      <c r="AA2" s="12" t="s">
        <v>15</v>
      </c>
      <c r="AB2" s="13" t="s">
        <v>114</v>
      </c>
      <c r="AC2" s="12" t="s">
        <v>39</v>
      </c>
      <c r="AD2" s="12" t="s">
        <v>15</v>
      </c>
      <c r="AE2" s="13" t="s">
        <v>116</v>
      </c>
      <c r="AF2" s="12" t="s">
        <v>39</v>
      </c>
      <c r="AG2" s="12" t="s">
        <v>15</v>
      </c>
      <c r="AH2" s="13" t="s">
        <v>125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  <c r="W6" s="85"/>
      <c r="X6" s="85">
        <v>5000000</v>
      </c>
      <c r="Y6" s="28">
        <f>J6+W6-X6</f>
        <v>0</v>
      </c>
      <c r="Z6" s="85"/>
      <c r="AA6" s="85">
        <v>5000000</v>
      </c>
      <c r="AB6" s="28">
        <f>J6+Z6-AA6</f>
        <v>0</v>
      </c>
      <c r="AC6" s="85"/>
      <c r="AD6" s="85">
        <v>5000000</v>
      </c>
      <c r="AE6" s="28">
        <f>J6+AC6-AD6</f>
        <v>0</v>
      </c>
      <c r="AF6" s="85"/>
      <c r="AG6" s="85">
        <v>5000000</v>
      </c>
      <c r="AH6" s="28">
        <f>J6+AF6-AG6</f>
        <v>0</v>
      </c>
    </row>
    <row r="7" spans="1:34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  <c r="W7" s="85"/>
      <c r="X7" s="85">
        <v>5000000</v>
      </c>
      <c r="Y7" s="28">
        <f t="shared" ref="Y7:Y8" si="4">J7+W7-X7</f>
        <v>0</v>
      </c>
      <c r="Z7" s="85"/>
      <c r="AA7" s="85">
        <v>5000000</v>
      </c>
      <c r="AB7" s="28">
        <f t="shared" ref="AB7:AB8" si="5">J7+Z7-AA7</f>
        <v>0</v>
      </c>
      <c r="AC7" s="85"/>
      <c r="AD7" s="85">
        <v>5000000</v>
      </c>
      <c r="AE7" s="28">
        <f t="shared" ref="AE7:AE8" si="6">J7+AC7-AD7</f>
        <v>0</v>
      </c>
      <c r="AF7" s="85"/>
      <c r="AG7" s="85">
        <v>5000000</v>
      </c>
      <c r="AH7" s="28">
        <f t="shared" ref="AH7:AH8" si="7">J7+AF7-AG7</f>
        <v>0</v>
      </c>
    </row>
    <row r="8" spans="1:34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  <c r="W8" s="85"/>
      <c r="X8" s="85">
        <v>5000000</v>
      </c>
      <c r="Y8" s="28">
        <f t="shared" si="4"/>
        <v>0</v>
      </c>
      <c r="Z8" s="85"/>
      <c r="AA8" s="85">
        <v>5000000</v>
      </c>
      <c r="AB8" s="28">
        <f t="shared" si="5"/>
        <v>0</v>
      </c>
      <c r="AC8" s="85"/>
      <c r="AD8" s="85">
        <v>5000000</v>
      </c>
      <c r="AE8" s="28">
        <f t="shared" si="6"/>
        <v>0</v>
      </c>
      <c r="AF8" s="85"/>
      <c r="AG8" s="85">
        <v>5000000</v>
      </c>
      <c r="AH8" s="28">
        <f t="shared" si="7"/>
        <v>0</v>
      </c>
    </row>
    <row r="9" spans="1:34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</row>
    <row r="10" spans="1:34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8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9">J10+T10-U10</f>
        <v>0</v>
      </c>
      <c r="W10" s="27">
        <v>5000000</v>
      </c>
      <c r="X10" s="85">
        <v>5000000</v>
      </c>
      <c r="Y10" s="28">
        <f t="shared" ref="Y10:Y16" si="10">J10+W10-X10</f>
        <v>0</v>
      </c>
      <c r="Z10" s="27">
        <v>5000000</v>
      </c>
      <c r="AA10" s="85">
        <v>5000000</v>
      </c>
      <c r="AB10" s="28">
        <f t="shared" ref="AB10:AB16" si="11">J10+Z10-AA10</f>
        <v>0</v>
      </c>
      <c r="AC10" s="27">
        <v>5000000</v>
      </c>
      <c r="AD10" s="85">
        <v>5000000</v>
      </c>
      <c r="AE10" s="28">
        <f t="shared" ref="AE10:AE16" si="12">J10+AC10-AD10</f>
        <v>0</v>
      </c>
      <c r="AF10" s="27">
        <v>5000000</v>
      </c>
      <c r="AG10" s="85">
        <v>5000000</v>
      </c>
      <c r="AH10" s="28">
        <f t="shared" ref="AH10:AH16" si="13">J10+AF10-AG10</f>
        <v>0</v>
      </c>
    </row>
    <row r="11" spans="1:34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14">J11+K11-L11</f>
        <v>5000000</v>
      </c>
      <c r="N11" s="27">
        <v>5000000</v>
      </c>
      <c r="O11" s="85">
        <v>5000000</v>
      </c>
      <c r="P11" s="28">
        <f t="shared" si="8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9"/>
        <v>0</v>
      </c>
      <c r="W11" s="27">
        <v>5000000</v>
      </c>
      <c r="X11" s="85">
        <v>5000000</v>
      </c>
      <c r="Y11" s="28">
        <f t="shared" si="10"/>
        <v>0</v>
      </c>
      <c r="Z11" s="27">
        <v>5000000</v>
      </c>
      <c r="AA11" s="85">
        <v>5000000</v>
      </c>
      <c r="AB11" s="28">
        <f t="shared" si="11"/>
        <v>0</v>
      </c>
      <c r="AC11" s="27">
        <v>5000000</v>
      </c>
      <c r="AD11" s="85">
        <v>5000000</v>
      </c>
      <c r="AE11" s="28">
        <f t="shared" si="12"/>
        <v>0</v>
      </c>
      <c r="AF11" s="27">
        <v>5000000</v>
      </c>
      <c r="AG11" s="85">
        <v>5000000</v>
      </c>
      <c r="AH11" s="28">
        <f t="shared" si="13"/>
        <v>0</v>
      </c>
    </row>
    <row r="12" spans="1:34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14"/>
        <v>5000000</v>
      </c>
      <c r="N12" s="27">
        <v>5000000</v>
      </c>
      <c r="O12" s="85"/>
      <c r="P12" s="28">
        <f t="shared" si="8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9"/>
        <v>0</v>
      </c>
      <c r="W12" s="27">
        <v>5000000</v>
      </c>
      <c r="X12" s="27">
        <v>5000000</v>
      </c>
      <c r="Y12" s="28">
        <f t="shared" si="10"/>
        <v>0</v>
      </c>
      <c r="Z12" s="27">
        <v>5000000</v>
      </c>
      <c r="AA12" s="27">
        <v>5000000</v>
      </c>
      <c r="AB12" s="28">
        <f t="shared" si="11"/>
        <v>0</v>
      </c>
      <c r="AC12" s="27">
        <v>5000000</v>
      </c>
      <c r="AD12" s="27">
        <v>5000000</v>
      </c>
      <c r="AE12" s="28">
        <f t="shared" si="12"/>
        <v>0</v>
      </c>
      <c r="AF12" s="27">
        <v>5000000</v>
      </c>
      <c r="AG12" s="27">
        <v>5000000</v>
      </c>
      <c r="AH12" s="28">
        <f t="shared" si="13"/>
        <v>0</v>
      </c>
    </row>
    <row r="13" spans="1:34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8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9"/>
        <v>0</v>
      </c>
      <c r="W13" s="27">
        <v>10000000</v>
      </c>
      <c r="X13" s="27">
        <v>10000000</v>
      </c>
      <c r="Y13" s="28">
        <f t="shared" si="10"/>
        <v>0</v>
      </c>
      <c r="Z13" s="27">
        <v>10000000</v>
      </c>
      <c r="AA13" s="27">
        <v>10000000</v>
      </c>
      <c r="AB13" s="28">
        <f t="shared" si="11"/>
        <v>0</v>
      </c>
      <c r="AC13" s="27">
        <v>10000000</v>
      </c>
      <c r="AD13" s="27">
        <v>10000000</v>
      </c>
      <c r="AE13" s="28">
        <f t="shared" si="12"/>
        <v>0</v>
      </c>
      <c r="AF13" s="27">
        <v>10000000</v>
      </c>
      <c r="AG13" s="27">
        <v>10000000</v>
      </c>
      <c r="AH13" s="28">
        <f t="shared" si="13"/>
        <v>0</v>
      </c>
    </row>
    <row r="14" spans="1:34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15">J14+K14-L14</f>
        <v>5000000</v>
      </c>
      <c r="N14" s="27">
        <v>5000000</v>
      </c>
      <c r="O14" s="85"/>
      <c r="P14" s="28">
        <f t="shared" si="8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9"/>
        <v>0</v>
      </c>
      <c r="W14" s="27">
        <v>5000000</v>
      </c>
      <c r="X14" s="27">
        <v>5000000</v>
      </c>
      <c r="Y14" s="28">
        <f t="shared" si="10"/>
        <v>0</v>
      </c>
      <c r="Z14" s="27">
        <v>5000000</v>
      </c>
      <c r="AA14" s="27">
        <v>5000000</v>
      </c>
      <c r="AB14" s="28">
        <f t="shared" si="11"/>
        <v>0</v>
      </c>
      <c r="AC14" s="27">
        <v>5000000</v>
      </c>
      <c r="AD14" s="27">
        <v>5000000</v>
      </c>
      <c r="AE14" s="28">
        <f t="shared" si="12"/>
        <v>0</v>
      </c>
      <c r="AF14" s="27">
        <v>5000000</v>
      </c>
      <c r="AG14" s="27">
        <v>5000000</v>
      </c>
      <c r="AH14" s="28">
        <f t="shared" si="13"/>
        <v>0</v>
      </c>
    </row>
    <row r="15" spans="1:34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15"/>
        <v>5000000</v>
      </c>
      <c r="N15" s="27">
        <v>5000000</v>
      </c>
      <c r="O15" s="85"/>
      <c r="P15" s="28">
        <f t="shared" si="8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9"/>
        <v>0</v>
      </c>
      <c r="W15" s="27">
        <v>5000000</v>
      </c>
      <c r="X15" s="85">
        <v>5000000</v>
      </c>
      <c r="Y15" s="28">
        <f t="shared" si="10"/>
        <v>0</v>
      </c>
      <c r="Z15" s="27">
        <v>5000000</v>
      </c>
      <c r="AA15" s="85">
        <v>5000000</v>
      </c>
      <c r="AB15" s="28">
        <f t="shared" si="11"/>
        <v>0</v>
      </c>
      <c r="AC15" s="27">
        <v>5000000</v>
      </c>
      <c r="AD15" s="85">
        <v>5000000</v>
      </c>
      <c r="AE15" s="28">
        <f t="shared" si="12"/>
        <v>0</v>
      </c>
      <c r="AF15" s="27">
        <v>5000000</v>
      </c>
      <c r="AG15" s="85">
        <v>5000000</v>
      </c>
      <c r="AH15" s="28">
        <f t="shared" si="13"/>
        <v>0</v>
      </c>
    </row>
    <row r="16" spans="1:34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0</v>
      </c>
      <c r="J16" s="85"/>
      <c r="K16" s="27">
        <v>5000000</v>
      </c>
      <c r="L16" s="85"/>
      <c r="M16" s="28">
        <f t="shared" si="15"/>
        <v>5000000</v>
      </c>
      <c r="N16" s="27">
        <v>5000000</v>
      </c>
      <c r="O16" s="85"/>
      <c r="P16" s="28">
        <f t="shared" si="8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9"/>
        <v>5000000</v>
      </c>
      <c r="W16" s="27">
        <v>5000000</v>
      </c>
      <c r="X16" s="85">
        <v>5000000</v>
      </c>
      <c r="Y16" s="28">
        <f t="shared" si="10"/>
        <v>0</v>
      </c>
      <c r="Z16" s="27">
        <v>5000000</v>
      </c>
      <c r="AA16" s="85">
        <v>5000000</v>
      </c>
      <c r="AB16" s="28">
        <f t="shared" si="11"/>
        <v>0</v>
      </c>
      <c r="AC16" s="27">
        <v>5000000</v>
      </c>
      <c r="AD16" s="85">
        <v>5000000</v>
      </c>
      <c r="AE16" s="28">
        <f t="shared" si="12"/>
        <v>0</v>
      </c>
      <c r="AF16" s="27">
        <v>5000000</v>
      </c>
      <c r="AG16" s="85">
        <v>5000000</v>
      </c>
      <c r="AH16" s="28">
        <f t="shared" si="13"/>
        <v>0</v>
      </c>
    </row>
    <row r="17" spans="1:34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  <c r="W17" s="26"/>
      <c r="X17" s="27"/>
      <c r="Y17" s="28"/>
      <c r="Z17" s="26"/>
      <c r="AA17" s="27"/>
      <c r="AB17" s="28"/>
      <c r="AC17" s="26"/>
      <c r="AD17" s="27"/>
      <c r="AE17" s="28"/>
      <c r="AF17" s="26"/>
      <c r="AG17" s="27"/>
      <c r="AH17" s="28"/>
    </row>
    <row r="18" spans="1:34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0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16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17">J18+T18-U18</f>
        <v>5000000</v>
      </c>
      <c r="W18" s="27">
        <v>5000000</v>
      </c>
      <c r="X18" s="85"/>
      <c r="Y18" s="28">
        <f t="shared" ref="Y18:Y20" si="18">J18+W18-X18</f>
        <v>5000000</v>
      </c>
      <c r="Z18" s="27">
        <v>5000000</v>
      </c>
      <c r="AA18" s="85"/>
      <c r="AB18" s="28">
        <f t="shared" ref="AB18:AB20" si="19">J18+Z18-AA18</f>
        <v>5000000</v>
      </c>
      <c r="AC18" s="27">
        <v>5000000</v>
      </c>
      <c r="AD18" s="85">
        <v>5000000</v>
      </c>
      <c r="AE18" s="28">
        <f t="shared" ref="AE18:AE20" si="20">J18+AC18-AD18</f>
        <v>0</v>
      </c>
      <c r="AF18" s="27">
        <v>5000000</v>
      </c>
      <c r="AG18" s="85">
        <v>5000000</v>
      </c>
      <c r="AH18" s="28">
        <f t="shared" ref="AH18:AH20" si="21">J18+AF18-AG18</f>
        <v>0</v>
      </c>
    </row>
    <row r="19" spans="1:34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28294.52</v>
      </c>
      <c r="J19" s="85"/>
      <c r="K19" s="27">
        <v>5000000</v>
      </c>
      <c r="L19" s="85"/>
      <c r="M19" s="28">
        <f t="shared" ref="M19:M20" si="22">J19+K19-L19</f>
        <v>5000000</v>
      </c>
      <c r="N19" s="27">
        <v>5000000</v>
      </c>
      <c r="O19" s="85">
        <v>5000000</v>
      </c>
      <c r="P19" s="28">
        <f t="shared" si="16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17"/>
        <v>5000000</v>
      </c>
      <c r="W19" s="27">
        <v>5000000</v>
      </c>
      <c r="X19" s="85"/>
      <c r="Y19" s="28">
        <f t="shared" si="18"/>
        <v>5000000</v>
      </c>
      <c r="Z19" s="27">
        <v>5000000</v>
      </c>
      <c r="AA19" s="85"/>
      <c r="AB19" s="28">
        <f t="shared" si="19"/>
        <v>5000000</v>
      </c>
      <c r="AC19" s="27">
        <v>5000000</v>
      </c>
      <c r="AD19" s="85"/>
      <c r="AE19" s="28">
        <f t="shared" si="20"/>
        <v>5000000</v>
      </c>
      <c r="AF19" s="27">
        <v>5000000</v>
      </c>
      <c r="AG19" s="85">
        <v>5000000</v>
      </c>
      <c r="AH19" s="28">
        <f t="shared" si="21"/>
        <v>0</v>
      </c>
    </row>
    <row r="20" spans="1:34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31085.62</v>
      </c>
      <c r="J20" s="85"/>
      <c r="K20" s="27">
        <v>5000000</v>
      </c>
      <c r="L20" s="85"/>
      <c r="M20" s="28">
        <f t="shared" si="22"/>
        <v>5000000</v>
      </c>
      <c r="N20" s="27">
        <v>5000000</v>
      </c>
      <c r="O20" s="85"/>
      <c r="P20" s="28">
        <f t="shared" si="16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17"/>
        <v>5000000</v>
      </c>
      <c r="W20" s="27">
        <v>5000000</v>
      </c>
      <c r="X20" s="27"/>
      <c r="Y20" s="28">
        <f t="shared" si="18"/>
        <v>5000000</v>
      </c>
      <c r="Z20" s="27">
        <v>5000000</v>
      </c>
      <c r="AA20" s="27"/>
      <c r="AB20" s="28">
        <f t="shared" si="19"/>
        <v>5000000</v>
      </c>
      <c r="AC20" s="27">
        <v>5000000</v>
      </c>
      <c r="AD20" s="27"/>
      <c r="AE20" s="28">
        <f t="shared" si="20"/>
        <v>5000000</v>
      </c>
      <c r="AF20" s="27">
        <v>5000000</v>
      </c>
      <c r="AG20" s="27"/>
      <c r="AH20" s="28">
        <f t="shared" si="21"/>
        <v>5000000</v>
      </c>
    </row>
    <row r="21" spans="1:34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86"/>
      <c r="U21" s="85"/>
      <c r="V21" s="87"/>
      <c r="W21" s="26"/>
      <c r="X21" s="27"/>
      <c r="Y21" s="28"/>
      <c r="Z21" s="26"/>
      <c r="AA21" s="27"/>
      <c r="AB21" s="28"/>
      <c r="AC21" s="26"/>
      <c r="AD21" s="27"/>
      <c r="AE21" s="28"/>
      <c r="AF21" s="26"/>
      <c r="AG21" s="27"/>
      <c r="AH21" s="28"/>
    </row>
    <row r="22" spans="1:34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0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23">J22+N22-O22</f>
        <v>0</v>
      </c>
      <c r="Q22" s="27">
        <v>5000000</v>
      </c>
      <c r="R22" s="85">
        <v>5000000</v>
      </c>
      <c r="S22" s="28">
        <f t="shared" si="2"/>
        <v>0</v>
      </c>
      <c r="T22" s="86"/>
      <c r="U22" s="85"/>
      <c r="V22" s="87"/>
      <c r="W22" s="27">
        <v>5000000</v>
      </c>
      <c r="X22" s="85"/>
      <c r="Y22" s="28">
        <f t="shared" ref="Y22:Y31" si="24">J22+W22-X22</f>
        <v>5000000</v>
      </c>
      <c r="Z22" s="27">
        <v>5000000</v>
      </c>
      <c r="AA22" s="85"/>
      <c r="AB22" s="28">
        <f t="shared" ref="AB22:AB31" si="25">J22+Z22-AA22</f>
        <v>5000000</v>
      </c>
      <c r="AC22" s="27">
        <v>5000000</v>
      </c>
      <c r="AD22" s="85">
        <v>5000000</v>
      </c>
      <c r="AE22" s="28">
        <f t="shared" ref="AE22:AE40" si="26">J22+AC22-AD22</f>
        <v>0</v>
      </c>
      <c r="AF22" s="27">
        <v>5000000</v>
      </c>
      <c r="AG22" s="85">
        <v>5000000</v>
      </c>
      <c r="AH22" s="28">
        <f t="shared" ref="AH22:AH31" si="27">J22+AF22-AG22</f>
        <v>0</v>
      </c>
    </row>
    <row r="23" spans="1:34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0</v>
      </c>
      <c r="J23" s="85"/>
      <c r="K23" s="27">
        <v>5000000</v>
      </c>
      <c r="L23" s="85"/>
      <c r="M23" s="28">
        <f t="shared" ref="M23:M24" si="28">J23+K23-L23</f>
        <v>5000000</v>
      </c>
      <c r="N23" s="27">
        <v>5000000</v>
      </c>
      <c r="O23" s="85">
        <v>5000000</v>
      </c>
      <c r="P23" s="28">
        <f t="shared" si="23"/>
        <v>0</v>
      </c>
      <c r="Q23" s="27">
        <v>5000000</v>
      </c>
      <c r="R23" s="85">
        <v>5000000</v>
      </c>
      <c r="S23" s="28">
        <f t="shared" si="2"/>
        <v>0</v>
      </c>
      <c r="T23" s="86"/>
      <c r="U23" s="85"/>
      <c r="V23" s="87"/>
      <c r="W23" s="27">
        <v>5000000</v>
      </c>
      <c r="X23" s="85"/>
      <c r="Y23" s="28">
        <f t="shared" si="24"/>
        <v>5000000</v>
      </c>
      <c r="Z23" s="27">
        <v>5000000</v>
      </c>
      <c r="AA23" s="85"/>
      <c r="AB23" s="28">
        <f t="shared" si="25"/>
        <v>5000000</v>
      </c>
      <c r="AC23" s="27">
        <v>5000000</v>
      </c>
      <c r="AD23" s="85">
        <v>5000000</v>
      </c>
      <c r="AE23" s="28">
        <f t="shared" si="26"/>
        <v>0</v>
      </c>
      <c r="AF23" s="27">
        <v>5000000</v>
      </c>
      <c r="AG23" s="85">
        <v>5000000</v>
      </c>
      <c r="AH23" s="28">
        <f t="shared" si="27"/>
        <v>0</v>
      </c>
    </row>
    <row r="24" spans="1:34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0</v>
      </c>
      <c r="J24" s="85"/>
      <c r="K24" s="27">
        <v>5000000</v>
      </c>
      <c r="L24" s="85"/>
      <c r="M24" s="28">
        <f t="shared" si="28"/>
        <v>5000000</v>
      </c>
      <c r="N24" s="27">
        <v>5000000</v>
      </c>
      <c r="O24" s="85"/>
      <c r="P24" s="28">
        <f t="shared" si="23"/>
        <v>5000000</v>
      </c>
      <c r="Q24" s="27">
        <v>5000000</v>
      </c>
      <c r="R24" s="27">
        <v>5000000</v>
      </c>
      <c r="S24" s="28">
        <f t="shared" si="2"/>
        <v>0</v>
      </c>
      <c r="T24" s="86"/>
      <c r="U24" s="85"/>
      <c r="V24" s="87"/>
      <c r="W24" s="27">
        <v>5000000</v>
      </c>
      <c r="X24" s="27"/>
      <c r="Y24" s="28">
        <f t="shared" si="24"/>
        <v>5000000</v>
      </c>
      <c r="Z24" s="27">
        <v>5000000</v>
      </c>
      <c r="AA24" s="27"/>
      <c r="AB24" s="28">
        <f t="shared" si="25"/>
        <v>5000000</v>
      </c>
      <c r="AC24" s="27">
        <v>5000000</v>
      </c>
      <c r="AD24" s="27">
        <v>5000000</v>
      </c>
      <c r="AE24" s="28">
        <f t="shared" si="26"/>
        <v>0</v>
      </c>
      <c r="AF24" s="27">
        <v>5000000</v>
      </c>
      <c r="AG24" s="27">
        <v>5000000</v>
      </c>
      <c r="AH24" s="28">
        <f t="shared" si="27"/>
        <v>0</v>
      </c>
    </row>
    <row r="25" spans="1:34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24328.77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23"/>
        <v>10000000</v>
      </c>
      <c r="Q25" s="27">
        <v>10000000</v>
      </c>
      <c r="R25" s="27">
        <v>10000000</v>
      </c>
      <c r="S25" s="28">
        <f t="shared" si="2"/>
        <v>0</v>
      </c>
      <c r="T25" s="86"/>
      <c r="U25" s="85"/>
      <c r="V25" s="87"/>
      <c r="W25" s="27">
        <v>5000000</v>
      </c>
      <c r="X25" s="27"/>
      <c r="Y25" s="28">
        <f t="shared" si="24"/>
        <v>5000000</v>
      </c>
      <c r="Z25" s="27">
        <v>5000000</v>
      </c>
      <c r="AA25" s="27"/>
      <c r="AB25" s="28">
        <f t="shared" si="25"/>
        <v>5000000</v>
      </c>
      <c r="AC25" s="27">
        <v>5000000</v>
      </c>
      <c r="AD25" s="27"/>
      <c r="AE25" s="28">
        <f t="shared" si="26"/>
        <v>5000000</v>
      </c>
      <c r="AF25" s="27">
        <v>5000000</v>
      </c>
      <c r="AG25" s="27">
        <v>5000000</v>
      </c>
      <c r="AH25" s="28">
        <f t="shared" si="27"/>
        <v>0</v>
      </c>
    </row>
    <row r="26" spans="1:34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25342.47</v>
      </c>
      <c r="J26" s="85"/>
      <c r="K26" s="27">
        <v>5000000</v>
      </c>
      <c r="L26" s="85"/>
      <c r="M26" s="28">
        <f t="shared" ref="M26:M31" si="29">J26+K26-L26</f>
        <v>5000000</v>
      </c>
      <c r="N26" s="27">
        <v>5000000</v>
      </c>
      <c r="O26" s="85"/>
      <c r="P26" s="28">
        <f t="shared" si="23"/>
        <v>5000000</v>
      </c>
      <c r="Q26" s="27">
        <v>5000000</v>
      </c>
      <c r="R26" s="27">
        <v>5000000</v>
      </c>
      <c r="S26" s="28">
        <f t="shared" si="2"/>
        <v>0</v>
      </c>
      <c r="T26" s="86"/>
      <c r="U26" s="85"/>
      <c r="V26" s="87"/>
      <c r="W26" s="27">
        <v>5000000</v>
      </c>
      <c r="X26" s="27"/>
      <c r="Y26" s="28">
        <f t="shared" si="24"/>
        <v>5000000</v>
      </c>
      <c r="Z26" s="27">
        <v>5000000</v>
      </c>
      <c r="AA26" s="27"/>
      <c r="AB26" s="28">
        <f t="shared" si="25"/>
        <v>5000000</v>
      </c>
      <c r="AC26" s="27">
        <v>5000000</v>
      </c>
      <c r="AD26" s="27"/>
      <c r="AE26" s="28">
        <f t="shared" si="26"/>
        <v>5000000</v>
      </c>
      <c r="AF26" s="27">
        <v>5000000</v>
      </c>
      <c r="AG26" s="27">
        <v>5000000</v>
      </c>
      <c r="AH26" s="28">
        <f t="shared" si="27"/>
        <v>0</v>
      </c>
    </row>
    <row r="27" spans="1:34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30390.41</v>
      </c>
      <c r="J27" s="85"/>
      <c r="K27" s="27">
        <v>5000000</v>
      </c>
      <c r="L27" s="85"/>
      <c r="M27" s="28">
        <f t="shared" si="29"/>
        <v>5000000</v>
      </c>
      <c r="N27" s="27">
        <v>5000000</v>
      </c>
      <c r="O27" s="85"/>
      <c r="P27" s="28">
        <f t="shared" si="23"/>
        <v>5000000</v>
      </c>
      <c r="Q27" s="27">
        <v>5000000</v>
      </c>
      <c r="R27" s="85"/>
      <c r="S27" s="28">
        <f t="shared" si="2"/>
        <v>5000000</v>
      </c>
      <c r="T27" s="86"/>
      <c r="U27" s="85"/>
      <c r="V27" s="87"/>
      <c r="W27" s="27">
        <v>5000000</v>
      </c>
      <c r="X27" s="85"/>
      <c r="Y27" s="28">
        <f t="shared" si="24"/>
        <v>5000000</v>
      </c>
      <c r="Z27" s="27">
        <v>5000000</v>
      </c>
      <c r="AA27" s="85"/>
      <c r="AB27" s="28">
        <f t="shared" si="25"/>
        <v>5000000</v>
      </c>
      <c r="AC27" s="27">
        <v>5000000</v>
      </c>
      <c r="AD27" s="85"/>
      <c r="AE27" s="28">
        <f t="shared" si="26"/>
        <v>5000000</v>
      </c>
      <c r="AF27" s="27">
        <v>5000000</v>
      </c>
      <c r="AG27" s="85"/>
      <c r="AH27" s="28">
        <f t="shared" si="27"/>
        <v>5000000</v>
      </c>
    </row>
    <row r="28" spans="1:34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29317.81</v>
      </c>
      <c r="J28" s="85"/>
      <c r="K28" s="27">
        <v>5000000</v>
      </c>
      <c r="L28" s="85"/>
      <c r="M28" s="28">
        <f t="shared" si="29"/>
        <v>5000000</v>
      </c>
      <c r="N28" s="27">
        <v>5000000</v>
      </c>
      <c r="O28" s="85"/>
      <c r="P28" s="28">
        <f t="shared" si="23"/>
        <v>5000000</v>
      </c>
      <c r="Q28" s="27">
        <v>5000000</v>
      </c>
      <c r="R28" s="85"/>
      <c r="S28" s="28">
        <f t="shared" si="2"/>
        <v>5000000</v>
      </c>
      <c r="T28" s="86"/>
      <c r="U28" s="85"/>
      <c r="V28" s="87"/>
      <c r="W28" s="27">
        <v>5000000</v>
      </c>
      <c r="X28" s="85"/>
      <c r="Y28" s="28">
        <f t="shared" si="24"/>
        <v>5000000</v>
      </c>
      <c r="Z28" s="27">
        <v>5000000</v>
      </c>
      <c r="AA28" s="85"/>
      <c r="AB28" s="28">
        <f t="shared" si="25"/>
        <v>5000000</v>
      </c>
      <c r="AC28" s="27">
        <v>5000000</v>
      </c>
      <c r="AD28" s="85"/>
      <c r="AE28" s="28">
        <f t="shared" si="26"/>
        <v>5000000</v>
      </c>
      <c r="AF28" s="27">
        <v>5000000</v>
      </c>
      <c r="AG28" s="85"/>
      <c r="AH28" s="28">
        <f t="shared" si="27"/>
        <v>5000000</v>
      </c>
    </row>
    <row r="29" spans="1:34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30390.41</v>
      </c>
      <c r="J29" s="85"/>
      <c r="K29" s="27">
        <v>5000000</v>
      </c>
      <c r="L29" s="85"/>
      <c r="M29" s="28">
        <f t="shared" si="29"/>
        <v>5000000</v>
      </c>
      <c r="N29" s="27">
        <v>5000000</v>
      </c>
      <c r="O29" s="85"/>
      <c r="P29" s="28">
        <f t="shared" si="23"/>
        <v>5000000</v>
      </c>
      <c r="Q29" s="27">
        <v>5000000</v>
      </c>
      <c r="R29" s="85"/>
      <c r="S29" s="28">
        <f t="shared" si="2"/>
        <v>5000000</v>
      </c>
      <c r="T29" s="86"/>
      <c r="U29" s="85"/>
      <c r="V29" s="87"/>
      <c r="W29" s="27">
        <v>5000000</v>
      </c>
      <c r="X29" s="85"/>
      <c r="Y29" s="28">
        <f t="shared" si="24"/>
        <v>5000000</v>
      </c>
      <c r="Z29" s="27">
        <v>5000000</v>
      </c>
      <c r="AA29" s="85"/>
      <c r="AB29" s="28">
        <f t="shared" si="25"/>
        <v>5000000</v>
      </c>
      <c r="AC29" s="27">
        <v>5000000</v>
      </c>
      <c r="AD29" s="85"/>
      <c r="AE29" s="28">
        <f t="shared" si="26"/>
        <v>5000000</v>
      </c>
      <c r="AF29" s="27">
        <v>5000000</v>
      </c>
      <c r="AG29" s="85"/>
      <c r="AH29" s="28">
        <f t="shared" si="27"/>
        <v>5000000</v>
      </c>
    </row>
    <row r="30" spans="1:34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29873.97</v>
      </c>
      <c r="J30" s="85"/>
      <c r="K30" s="27">
        <v>5000000</v>
      </c>
      <c r="L30" s="85"/>
      <c r="M30" s="28">
        <f t="shared" si="29"/>
        <v>5000000</v>
      </c>
      <c r="N30" s="27">
        <v>5000000</v>
      </c>
      <c r="O30" s="85"/>
      <c r="P30" s="28">
        <f t="shared" si="23"/>
        <v>5000000</v>
      </c>
      <c r="Q30" s="27">
        <v>5000000</v>
      </c>
      <c r="R30" s="85"/>
      <c r="S30" s="28">
        <f t="shared" si="2"/>
        <v>5000000</v>
      </c>
      <c r="T30" s="86"/>
      <c r="U30" s="85"/>
      <c r="V30" s="87"/>
      <c r="W30" s="27">
        <v>5000000</v>
      </c>
      <c r="X30" s="85"/>
      <c r="Y30" s="28">
        <f t="shared" si="24"/>
        <v>5000000</v>
      </c>
      <c r="Z30" s="27">
        <v>5000000</v>
      </c>
      <c r="AA30" s="85"/>
      <c r="AB30" s="28">
        <f t="shared" si="25"/>
        <v>5000000</v>
      </c>
      <c r="AC30" s="27">
        <v>5000000</v>
      </c>
      <c r="AD30" s="85"/>
      <c r="AE30" s="28">
        <f t="shared" si="26"/>
        <v>5000000</v>
      </c>
      <c r="AF30" s="27">
        <v>5000000</v>
      </c>
      <c r="AG30" s="85"/>
      <c r="AH30" s="28">
        <f t="shared" si="27"/>
        <v>5000000</v>
      </c>
    </row>
    <row r="31" spans="1:34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31184.93</v>
      </c>
      <c r="J31" s="85"/>
      <c r="K31" s="27">
        <v>5000000</v>
      </c>
      <c r="L31" s="85"/>
      <c r="M31" s="28">
        <f t="shared" si="29"/>
        <v>5000000</v>
      </c>
      <c r="N31" s="27">
        <v>5000000</v>
      </c>
      <c r="O31" s="85"/>
      <c r="P31" s="28">
        <f t="shared" si="23"/>
        <v>5000000</v>
      </c>
      <c r="Q31" s="27">
        <v>5000000</v>
      </c>
      <c r="R31" s="85"/>
      <c r="S31" s="28">
        <f t="shared" si="2"/>
        <v>5000000</v>
      </c>
      <c r="T31" s="86"/>
      <c r="U31" s="85"/>
      <c r="V31" s="87"/>
      <c r="W31" s="27">
        <v>5000000</v>
      </c>
      <c r="X31" s="85"/>
      <c r="Y31" s="28">
        <f t="shared" si="24"/>
        <v>5000000</v>
      </c>
      <c r="Z31" s="27">
        <v>5000000</v>
      </c>
      <c r="AA31" s="85"/>
      <c r="AB31" s="28">
        <f t="shared" si="25"/>
        <v>5000000</v>
      </c>
      <c r="AC31" s="27">
        <v>5000000</v>
      </c>
      <c r="AD31" s="85"/>
      <c r="AE31" s="28">
        <f t="shared" si="26"/>
        <v>5000000</v>
      </c>
      <c r="AF31" s="27">
        <v>5000000</v>
      </c>
      <c r="AG31" s="85"/>
      <c r="AH31" s="28">
        <f t="shared" si="27"/>
        <v>5000000</v>
      </c>
    </row>
    <row r="32" spans="1:34" x14ac:dyDescent="0.25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  <c r="W32" s="86"/>
      <c r="X32" s="85"/>
      <c r="Y32" s="87"/>
      <c r="Z32" s="86"/>
      <c r="AA32" s="85"/>
      <c r="AB32" s="87"/>
      <c r="AC32" s="86"/>
      <c r="AD32" s="85"/>
      <c r="AE32" s="87"/>
      <c r="AF32" s="86"/>
      <c r="AG32" s="85"/>
      <c r="AH32" s="87"/>
    </row>
    <row r="33" spans="1:34" x14ac:dyDescent="0.25">
      <c r="A33" s="108">
        <v>43859</v>
      </c>
      <c r="B33" s="24" t="s">
        <v>43</v>
      </c>
      <c r="C33" s="24">
        <v>337</v>
      </c>
      <c r="D33" s="24" t="s">
        <v>88</v>
      </c>
      <c r="E33" s="24" t="s">
        <v>117</v>
      </c>
      <c r="F33" s="32">
        <v>6.9250000000000006E-2</v>
      </c>
      <c r="G33" s="31">
        <v>33</v>
      </c>
      <c r="H33" s="29">
        <v>43892</v>
      </c>
      <c r="I33" s="84">
        <v>27510.27</v>
      </c>
      <c r="J33" s="85"/>
      <c r="K33" s="86"/>
      <c r="L33" s="85"/>
      <c r="M33" s="87"/>
      <c r="N33" s="86"/>
      <c r="O33" s="85"/>
      <c r="P33" s="87"/>
      <c r="Q33" s="86"/>
      <c r="R33" s="85"/>
      <c r="S33" s="87"/>
      <c r="T33" s="86"/>
      <c r="U33" s="85"/>
      <c r="V33" s="87"/>
      <c r="W33" s="86"/>
      <c r="X33" s="85"/>
      <c r="Y33" s="87"/>
      <c r="Z33" s="86"/>
      <c r="AA33" s="85"/>
      <c r="AB33" s="87"/>
      <c r="AC33" s="27">
        <v>5000000</v>
      </c>
      <c r="AD33" s="85"/>
      <c r="AE33" s="28">
        <f t="shared" si="26"/>
        <v>5000000</v>
      </c>
      <c r="AF33" s="27">
        <v>5000000</v>
      </c>
      <c r="AG33" s="85"/>
      <c r="AH33" s="28">
        <f t="shared" ref="AH33:AH40" si="30">J33+AF33-AG33</f>
        <v>5000000</v>
      </c>
    </row>
    <row r="34" spans="1:34" x14ac:dyDescent="0.25">
      <c r="A34" s="108">
        <v>43859</v>
      </c>
      <c r="B34" s="24" t="s">
        <v>18</v>
      </c>
      <c r="C34" s="24">
        <v>338</v>
      </c>
      <c r="D34" s="24" t="s">
        <v>88</v>
      </c>
      <c r="E34" s="24" t="s">
        <v>118</v>
      </c>
      <c r="F34" s="30">
        <v>7.0499999999999993E-2</v>
      </c>
      <c r="G34" s="31">
        <v>61</v>
      </c>
      <c r="H34" s="29">
        <v>43920</v>
      </c>
      <c r="I34" s="84">
        <v>28006.85</v>
      </c>
      <c r="J34" s="85"/>
      <c r="K34" s="86"/>
      <c r="L34" s="85"/>
      <c r="M34" s="87"/>
      <c r="N34" s="86"/>
      <c r="O34" s="85"/>
      <c r="P34" s="87"/>
      <c r="Q34" s="86"/>
      <c r="R34" s="85"/>
      <c r="S34" s="87"/>
      <c r="T34" s="86"/>
      <c r="U34" s="85"/>
      <c r="V34" s="87"/>
      <c r="W34" s="86"/>
      <c r="X34" s="85"/>
      <c r="Y34" s="87"/>
      <c r="Z34" s="86"/>
      <c r="AA34" s="85"/>
      <c r="AB34" s="87"/>
      <c r="AC34" s="27">
        <v>5000000</v>
      </c>
      <c r="AD34" s="85"/>
      <c r="AE34" s="28">
        <f t="shared" si="26"/>
        <v>5000000</v>
      </c>
      <c r="AF34" s="27">
        <v>5000000</v>
      </c>
      <c r="AG34" s="85"/>
      <c r="AH34" s="28">
        <f t="shared" si="30"/>
        <v>5000000</v>
      </c>
    </row>
    <row r="35" spans="1:34" x14ac:dyDescent="0.25">
      <c r="A35" s="108">
        <v>43859</v>
      </c>
      <c r="B35" s="24" t="s">
        <v>42</v>
      </c>
      <c r="C35" s="24">
        <v>339</v>
      </c>
      <c r="D35" s="24" t="s">
        <v>88</v>
      </c>
      <c r="E35" s="24">
        <v>2079015305</v>
      </c>
      <c r="F35" s="30">
        <v>6.7400000000000002E-2</v>
      </c>
      <c r="G35" s="31">
        <v>90</v>
      </c>
      <c r="H35" s="29">
        <v>43949</v>
      </c>
      <c r="I35" s="84">
        <v>26775.34</v>
      </c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27">
        <v>5000000</v>
      </c>
      <c r="AD35" s="85"/>
      <c r="AE35" s="28">
        <f t="shared" si="26"/>
        <v>5000000</v>
      </c>
      <c r="AF35" s="27">
        <v>5000000</v>
      </c>
      <c r="AG35" s="85"/>
      <c r="AH35" s="28">
        <f t="shared" si="30"/>
        <v>5000000</v>
      </c>
    </row>
    <row r="36" spans="1:34" x14ac:dyDescent="0.25">
      <c r="A36" s="108">
        <v>43859</v>
      </c>
      <c r="B36" s="24" t="s">
        <v>110</v>
      </c>
      <c r="C36" s="24">
        <v>340</v>
      </c>
      <c r="D36" s="24" t="s">
        <v>88</v>
      </c>
      <c r="E36" s="24">
        <v>74841051415</v>
      </c>
      <c r="F36" s="30">
        <v>7.0400000000000004E-2</v>
      </c>
      <c r="G36" s="31">
        <v>91</v>
      </c>
      <c r="H36" s="29">
        <v>43950</v>
      </c>
      <c r="I36" s="84">
        <v>27967.119999999999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6"/>
      <c r="U36" s="85"/>
      <c r="V36" s="87"/>
      <c r="W36" s="86"/>
      <c r="X36" s="85"/>
      <c r="Y36" s="87"/>
      <c r="Z36" s="86"/>
      <c r="AA36" s="85"/>
      <c r="AB36" s="87"/>
      <c r="AC36" s="27">
        <v>5000000</v>
      </c>
      <c r="AD36" s="85"/>
      <c r="AE36" s="28">
        <f t="shared" si="26"/>
        <v>5000000</v>
      </c>
      <c r="AF36" s="27">
        <v>5000000</v>
      </c>
      <c r="AG36" s="85"/>
      <c r="AH36" s="28">
        <f t="shared" si="30"/>
        <v>5000000</v>
      </c>
    </row>
    <row r="37" spans="1:34" x14ac:dyDescent="0.25">
      <c r="A37" s="108">
        <v>43859</v>
      </c>
      <c r="B37" s="24" t="s">
        <v>18</v>
      </c>
      <c r="C37" s="24">
        <v>341</v>
      </c>
      <c r="D37" s="24" t="s">
        <v>88</v>
      </c>
      <c r="E37" s="24" t="s">
        <v>119</v>
      </c>
      <c r="F37" s="30">
        <v>7.3999999999999996E-2</v>
      </c>
      <c r="G37" s="31">
        <v>121</v>
      </c>
      <c r="H37" s="29">
        <v>43980</v>
      </c>
      <c r="I37" s="84">
        <v>29397.26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6"/>
      <c r="U37" s="85"/>
      <c r="V37" s="87"/>
      <c r="W37" s="86"/>
      <c r="X37" s="85"/>
      <c r="Y37" s="87"/>
      <c r="Z37" s="86"/>
      <c r="AA37" s="85"/>
      <c r="AB37" s="87"/>
      <c r="AC37" s="27">
        <v>5000000</v>
      </c>
      <c r="AD37" s="85"/>
      <c r="AE37" s="28">
        <f t="shared" si="26"/>
        <v>5000000</v>
      </c>
      <c r="AF37" s="27">
        <v>5000000</v>
      </c>
      <c r="AG37" s="85"/>
      <c r="AH37" s="28">
        <f t="shared" si="30"/>
        <v>5000000</v>
      </c>
    </row>
    <row r="38" spans="1:34" x14ac:dyDescent="0.25">
      <c r="A38" s="108">
        <v>43859</v>
      </c>
      <c r="B38" s="24" t="s">
        <v>120</v>
      </c>
      <c r="C38" s="24">
        <v>342</v>
      </c>
      <c r="D38" s="24" t="s">
        <v>88</v>
      </c>
      <c r="E38" s="24" t="s">
        <v>121</v>
      </c>
      <c r="F38" s="30">
        <v>7.0999999999999994E-2</v>
      </c>
      <c r="G38" s="31">
        <v>121</v>
      </c>
      <c r="H38" s="29">
        <v>43980</v>
      </c>
      <c r="I38" s="84">
        <v>28205.48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6"/>
      <c r="U38" s="85"/>
      <c r="V38" s="87"/>
      <c r="W38" s="86"/>
      <c r="X38" s="85"/>
      <c r="Y38" s="87"/>
      <c r="Z38" s="86"/>
      <c r="AA38" s="85"/>
      <c r="AB38" s="87"/>
      <c r="AC38" s="27">
        <v>5000000</v>
      </c>
      <c r="AD38" s="85"/>
      <c r="AE38" s="28">
        <f t="shared" si="26"/>
        <v>5000000</v>
      </c>
      <c r="AF38" s="27">
        <v>5000000</v>
      </c>
      <c r="AG38" s="85"/>
      <c r="AH38" s="28">
        <f t="shared" si="30"/>
        <v>5000000</v>
      </c>
    </row>
    <row r="39" spans="1:34" x14ac:dyDescent="0.25">
      <c r="A39" s="108">
        <v>43859</v>
      </c>
      <c r="B39" s="24" t="s">
        <v>18</v>
      </c>
      <c r="C39" s="24">
        <v>343</v>
      </c>
      <c r="D39" s="24" t="s">
        <v>88</v>
      </c>
      <c r="E39" s="24" t="s">
        <v>122</v>
      </c>
      <c r="F39" s="30">
        <v>7.5499999999999998E-2</v>
      </c>
      <c r="G39" s="31">
        <v>152</v>
      </c>
      <c r="H39" s="29">
        <v>44011</v>
      </c>
      <c r="I39" s="84">
        <v>29993.15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6"/>
      <c r="U39" s="85"/>
      <c r="V39" s="87"/>
      <c r="W39" s="86"/>
      <c r="X39" s="85"/>
      <c r="Y39" s="87"/>
      <c r="Z39" s="86"/>
      <c r="AA39" s="85"/>
      <c r="AB39" s="87"/>
      <c r="AC39" s="27">
        <v>5000000</v>
      </c>
      <c r="AD39" s="85"/>
      <c r="AE39" s="28">
        <f t="shared" si="26"/>
        <v>5000000</v>
      </c>
      <c r="AF39" s="27">
        <v>5000000</v>
      </c>
      <c r="AG39" s="85"/>
      <c r="AH39" s="28">
        <f t="shared" si="30"/>
        <v>5000000</v>
      </c>
    </row>
    <row r="40" spans="1:34" x14ac:dyDescent="0.25">
      <c r="A40" s="108">
        <v>43859</v>
      </c>
      <c r="B40" s="24" t="s">
        <v>43</v>
      </c>
      <c r="C40" s="24">
        <v>344</v>
      </c>
      <c r="D40" s="24" t="s">
        <v>88</v>
      </c>
      <c r="E40" s="24" t="s">
        <v>123</v>
      </c>
      <c r="F40" s="32">
        <v>7.5499999999999998E-2</v>
      </c>
      <c r="G40" s="31">
        <v>154</v>
      </c>
      <c r="H40" s="29">
        <v>44013</v>
      </c>
      <c r="I40" s="84">
        <v>29993.15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27">
        <v>5000000</v>
      </c>
      <c r="AD40" s="85"/>
      <c r="AE40" s="28">
        <f t="shared" si="26"/>
        <v>5000000</v>
      </c>
      <c r="AF40" s="27">
        <v>5000000</v>
      </c>
      <c r="AG40" s="85"/>
      <c r="AH40" s="28">
        <f t="shared" si="30"/>
        <v>5000000</v>
      </c>
    </row>
    <row r="41" spans="1:34" x14ac:dyDescent="0.25">
      <c r="A41" s="79"/>
      <c r="B41" s="80"/>
      <c r="C41" s="80"/>
      <c r="D41" s="80"/>
      <c r="E41" s="80"/>
      <c r="F41" s="81"/>
      <c r="G41" s="82"/>
      <c r="H41" s="83"/>
      <c r="I41" s="84"/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6"/>
      <c r="U41" s="85"/>
      <c r="V41" s="87"/>
      <c r="W41" s="86"/>
      <c r="X41" s="85"/>
      <c r="Y41" s="87"/>
      <c r="Z41" s="86"/>
      <c r="AA41" s="85"/>
      <c r="AB41" s="87"/>
      <c r="AC41" s="86"/>
      <c r="AD41" s="85"/>
      <c r="AE41" s="87"/>
      <c r="AF41" s="86"/>
      <c r="AG41" s="85"/>
      <c r="AH41" s="87"/>
    </row>
    <row r="42" spans="1:34" x14ac:dyDescent="0.25">
      <c r="A42" s="108">
        <v>43887</v>
      </c>
      <c r="B42" s="24" t="s">
        <v>43</v>
      </c>
      <c r="C42" s="24">
        <v>345</v>
      </c>
      <c r="D42" s="24" t="s">
        <v>88</v>
      </c>
      <c r="E42" s="24" t="s">
        <v>126</v>
      </c>
      <c r="F42" s="32">
        <v>7.0000000000000007E-2</v>
      </c>
      <c r="G42" s="31">
        <v>62</v>
      </c>
      <c r="H42" s="29">
        <v>43949</v>
      </c>
      <c r="I42" s="84">
        <v>3835.62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87"/>
      <c r="W42" s="86"/>
      <c r="X42" s="85"/>
      <c r="Y42" s="87"/>
      <c r="Z42" s="86"/>
      <c r="AA42" s="85"/>
      <c r="AB42" s="87"/>
      <c r="AC42" s="27">
        <v>5000000</v>
      </c>
      <c r="AD42" s="85"/>
      <c r="AE42" s="28">
        <f t="shared" ref="AE42:AE47" si="31">J42+AC42-AD42</f>
        <v>5000000</v>
      </c>
      <c r="AF42" s="27">
        <v>5000000</v>
      </c>
      <c r="AG42" s="85"/>
      <c r="AH42" s="28">
        <f t="shared" ref="AH42:AH47" si="32">J42+AF42-AG42</f>
        <v>5000000</v>
      </c>
    </row>
    <row r="43" spans="1:34" x14ac:dyDescent="0.25">
      <c r="A43" s="108">
        <v>43887</v>
      </c>
      <c r="B43" s="24" t="s">
        <v>18</v>
      </c>
      <c r="C43" s="24">
        <v>346</v>
      </c>
      <c r="D43" s="24" t="s">
        <v>88</v>
      </c>
      <c r="E43" s="24" t="s">
        <v>127</v>
      </c>
      <c r="F43" s="30">
        <v>7.1499999999999994E-2</v>
      </c>
      <c r="G43" s="31">
        <v>91</v>
      </c>
      <c r="H43" s="29">
        <v>43978</v>
      </c>
      <c r="I43" s="84">
        <v>3917.81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6"/>
      <c r="U43" s="85"/>
      <c r="V43" s="87"/>
      <c r="W43" s="86"/>
      <c r="X43" s="85"/>
      <c r="Y43" s="87"/>
      <c r="Z43" s="86"/>
      <c r="AA43" s="85"/>
      <c r="AB43" s="87"/>
      <c r="AC43" s="27">
        <v>5000000</v>
      </c>
      <c r="AD43" s="85"/>
      <c r="AE43" s="28">
        <f t="shared" si="31"/>
        <v>5000000</v>
      </c>
      <c r="AF43" s="27">
        <v>5000000</v>
      </c>
      <c r="AG43" s="85"/>
      <c r="AH43" s="28">
        <f t="shared" si="32"/>
        <v>5000000</v>
      </c>
    </row>
    <row r="44" spans="1:34" x14ac:dyDescent="0.25">
      <c r="A44" s="108">
        <v>43887</v>
      </c>
      <c r="B44" s="24" t="s">
        <v>110</v>
      </c>
      <c r="C44" s="24">
        <v>347</v>
      </c>
      <c r="D44" s="24" t="s">
        <v>88</v>
      </c>
      <c r="E44" s="24">
        <v>71844738149</v>
      </c>
      <c r="F44" s="30">
        <v>7.1199999999999999E-2</v>
      </c>
      <c r="G44" s="31">
        <v>121</v>
      </c>
      <c r="H44" s="29">
        <v>44008</v>
      </c>
      <c r="I44" s="84">
        <v>3901.37</v>
      </c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6"/>
      <c r="U44" s="85"/>
      <c r="V44" s="87"/>
      <c r="W44" s="86"/>
      <c r="X44" s="85"/>
      <c r="Y44" s="87"/>
      <c r="Z44" s="86"/>
      <c r="AA44" s="85"/>
      <c r="AB44" s="87"/>
      <c r="AC44" s="27">
        <v>5000000</v>
      </c>
      <c r="AD44" s="85"/>
      <c r="AE44" s="28">
        <f t="shared" si="31"/>
        <v>5000000</v>
      </c>
      <c r="AF44" s="27">
        <v>5000000</v>
      </c>
      <c r="AG44" s="85"/>
      <c r="AH44" s="28">
        <f t="shared" si="32"/>
        <v>5000000</v>
      </c>
    </row>
    <row r="45" spans="1:34" x14ac:dyDescent="0.25">
      <c r="A45" s="108">
        <v>43887</v>
      </c>
      <c r="B45" s="24" t="s">
        <v>43</v>
      </c>
      <c r="C45" s="24">
        <v>348</v>
      </c>
      <c r="D45" s="24" t="s">
        <v>88</v>
      </c>
      <c r="E45" s="24" t="s">
        <v>128</v>
      </c>
      <c r="F45" s="32">
        <v>7.3499999999999996E-2</v>
      </c>
      <c r="G45" s="31">
        <v>121</v>
      </c>
      <c r="H45" s="29">
        <v>44008</v>
      </c>
      <c r="I45" s="84">
        <v>4027.4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6"/>
      <c r="U45" s="85"/>
      <c r="V45" s="87"/>
      <c r="W45" s="86"/>
      <c r="X45" s="85"/>
      <c r="Y45" s="87"/>
      <c r="Z45" s="86"/>
      <c r="AA45" s="85"/>
      <c r="AB45" s="87"/>
      <c r="AC45" s="27">
        <v>5000000</v>
      </c>
      <c r="AD45" s="85"/>
      <c r="AE45" s="28">
        <f t="shared" si="31"/>
        <v>5000000</v>
      </c>
      <c r="AF45" s="27">
        <v>5000000</v>
      </c>
      <c r="AG45" s="85"/>
      <c r="AH45" s="28">
        <f t="shared" si="32"/>
        <v>5000000</v>
      </c>
    </row>
    <row r="46" spans="1:34" x14ac:dyDescent="0.25">
      <c r="A46" s="108">
        <v>43887</v>
      </c>
      <c r="B46" s="24" t="s">
        <v>43</v>
      </c>
      <c r="C46" s="24">
        <v>349</v>
      </c>
      <c r="D46" s="24" t="s">
        <v>88</v>
      </c>
      <c r="E46" s="24" t="s">
        <v>129</v>
      </c>
      <c r="F46" s="32">
        <v>7.4999999999999997E-2</v>
      </c>
      <c r="G46" s="31">
        <v>154</v>
      </c>
      <c r="H46" s="29">
        <v>44041</v>
      </c>
      <c r="I46" s="84">
        <v>4109.59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87"/>
      <c r="W46" s="86"/>
      <c r="X46" s="85"/>
      <c r="Y46" s="87"/>
      <c r="Z46" s="86"/>
      <c r="AA46" s="85"/>
      <c r="AB46" s="87"/>
      <c r="AC46" s="27">
        <v>5000000</v>
      </c>
      <c r="AD46" s="85"/>
      <c r="AE46" s="28">
        <f t="shared" si="31"/>
        <v>5000000</v>
      </c>
      <c r="AF46" s="27">
        <v>5000000</v>
      </c>
      <c r="AG46" s="85"/>
      <c r="AH46" s="28">
        <f t="shared" si="32"/>
        <v>5000000</v>
      </c>
    </row>
    <row r="47" spans="1:34" x14ac:dyDescent="0.25">
      <c r="A47" s="108">
        <v>43887</v>
      </c>
      <c r="B47" s="24" t="s">
        <v>18</v>
      </c>
      <c r="C47" s="24">
        <v>350</v>
      </c>
      <c r="D47" s="24" t="s">
        <v>88</v>
      </c>
      <c r="E47" s="24" t="s">
        <v>130</v>
      </c>
      <c r="F47" s="30">
        <v>7.5999999999999998E-2</v>
      </c>
      <c r="G47" s="31">
        <v>182</v>
      </c>
      <c r="H47" s="29">
        <v>44069</v>
      </c>
      <c r="I47" s="84">
        <v>4164.38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6"/>
      <c r="U47" s="85"/>
      <c r="V47" s="87"/>
      <c r="W47" s="86"/>
      <c r="X47" s="85"/>
      <c r="Y47" s="87"/>
      <c r="Z47" s="86"/>
      <c r="AA47" s="85"/>
      <c r="AB47" s="87"/>
      <c r="AC47" s="27">
        <v>5000000</v>
      </c>
      <c r="AD47" s="85"/>
      <c r="AE47" s="28">
        <f t="shared" si="31"/>
        <v>5000000</v>
      </c>
      <c r="AF47" s="27">
        <v>5000000</v>
      </c>
      <c r="AG47" s="85"/>
      <c r="AH47" s="28">
        <f t="shared" si="32"/>
        <v>5000000</v>
      </c>
    </row>
    <row r="48" spans="1:34" ht="15.75" thickBot="1" x14ac:dyDescent="0.3">
      <c r="A48" s="79"/>
      <c r="B48" s="80"/>
      <c r="C48" s="80"/>
      <c r="D48" s="80"/>
      <c r="E48" s="80"/>
      <c r="F48" s="81"/>
      <c r="G48" s="82"/>
      <c r="H48" s="83"/>
      <c r="I48" s="84"/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6"/>
      <c r="U48" s="85"/>
      <c r="V48" s="87"/>
      <c r="W48" s="86"/>
      <c r="X48" s="85"/>
      <c r="Y48" s="87"/>
      <c r="Z48" s="86"/>
      <c r="AA48" s="85"/>
      <c r="AB48" s="87"/>
      <c r="AC48" s="86"/>
      <c r="AD48" s="85"/>
      <c r="AE48" s="87"/>
      <c r="AF48" s="86"/>
      <c r="AG48" s="85"/>
      <c r="AH48" s="87"/>
    </row>
    <row r="49" spans="1:34" ht="15.75" thickBot="1" x14ac:dyDescent="0.3">
      <c r="A49" s="88" t="s">
        <v>19</v>
      </c>
      <c r="B49" s="89" t="s">
        <v>17</v>
      </c>
      <c r="C49" s="89"/>
      <c r="D49" s="89"/>
      <c r="E49" s="89"/>
      <c r="F49" s="90"/>
      <c r="G49" s="91"/>
      <c r="H49" s="92" t="s">
        <v>17</v>
      </c>
      <c r="I49" s="93">
        <f t="shared" ref="I49:AH49" si="33">SUM(I5:I48)</f>
        <v>512013.70000000007</v>
      </c>
      <c r="J49" s="94">
        <f t="shared" si="33"/>
        <v>15000000</v>
      </c>
      <c r="K49" s="94">
        <f t="shared" si="33"/>
        <v>110000000</v>
      </c>
      <c r="L49" s="94">
        <f t="shared" si="33"/>
        <v>5000000</v>
      </c>
      <c r="M49" s="95">
        <f t="shared" si="33"/>
        <v>120000000</v>
      </c>
      <c r="N49" s="94">
        <f t="shared" si="33"/>
        <v>110000000</v>
      </c>
      <c r="O49" s="94">
        <f t="shared" si="33"/>
        <v>40000000</v>
      </c>
      <c r="P49" s="95">
        <f t="shared" si="33"/>
        <v>85000000</v>
      </c>
      <c r="Q49" s="94">
        <f t="shared" si="33"/>
        <v>110000000</v>
      </c>
      <c r="R49" s="94">
        <f t="shared" si="33"/>
        <v>90000000</v>
      </c>
      <c r="S49" s="95">
        <f t="shared" si="33"/>
        <v>35000000</v>
      </c>
      <c r="T49" s="94">
        <f>SUM(T5:T48)</f>
        <v>55000000</v>
      </c>
      <c r="U49" s="94">
        <f>SUM(U5:U48)</f>
        <v>50000000</v>
      </c>
      <c r="V49" s="95">
        <f>SUM(V5:V48)</f>
        <v>20000000</v>
      </c>
      <c r="W49" s="94">
        <f t="shared" si="33"/>
        <v>105000000</v>
      </c>
      <c r="X49" s="94">
        <f t="shared" si="33"/>
        <v>55000000</v>
      </c>
      <c r="Y49" s="95">
        <f t="shared" si="33"/>
        <v>65000000</v>
      </c>
      <c r="Z49" s="94">
        <f t="shared" si="33"/>
        <v>105000000</v>
      </c>
      <c r="AA49" s="94">
        <f t="shared" si="33"/>
        <v>55000000</v>
      </c>
      <c r="AB49" s="95">
        <f t="shared" si="33"/>
        <v>65000000</v>
      </c>
      <c r="AC49" s="94">
        <f t="shared" si="33"/>
        <v>175000000</v>
      </c>
      <c r="AD49" s="94">
        <f t="shared" si="33"/>
        <v>75000000</v>
      </c>
      <c r="AE49" s="95">
        <f t="shared" si="33"/>
        <v>115000000</v>
      </c>
      <c r="AF49" s="94">
        <f t="shared" si="33"/>
        <v>175000000</v>
      </c>
      <c r="AG49" s="94">
        <f t="shared" si="33"/>
        <v>90000000</v>
      </c>
      <c r="AH49" s="95">
        <f t="shared" si="33"/>
        <v>100000000</v>
      </c>
    </row>
    <row r="50" spans="1:34" ht="15.75" thickBot="1" x14ac:dyDescent="0.3">
      <c r="A50" s="38"/>
      <c r="B50" s="39"/>
      <c r="C50" s="39"/>
      <c r="D50" s="39"/>
      <c r="E50" s="39"/>
      <c r="F50" s="40"/>
      <c r="G50" s="39"/>
      <c r="H50" s="41"/>
      <c r="I50" s="42"/>
      <c r="J50" s="43"/>
      <c r="K50" s="43"/>
      <c r="L50" s="43"/>
      <c r="M50" s="44"/>
      <c r="N50" s="43"/>
      <c r="O50" s="43"/>
      <c r="P50" s="44"/>
      <c r="Q50" s="43"/>
      <c r="R50" s="43"/>
      <c r="S50" s="44"/>
      <c r="T50" s="43"/>
      <c r="U50" s="43"/>
      <c r="V50" s="44"/>
      <c r="W50" s="43"/>
      <c r="X50" s="43"/>
      <c r="Y50" s="44"/>
      <c r="Z50" s="43"/>
      <c r="AA50" s="43"/>
      <c r="AB50" s="44"/>
      <c r="AC50" s="43"/>
      <c r="AD50" s="43"/>
      <c r="AE50" s="44"/>
      <c r="AF50" s="43"/>
      <c r="AG50" s="43"/>
      <c r="AH50" s="44"/>
    </row>
    <row r="51" spans="1:34" ht="15.75" thickBot="1" x14ac:dyDescent="0.3">
      <c r="A51" s="45" t="s">
        <v>20</v>
      </c>
      <c r="B51" s="46"/>
      <c r="C51" s="46"/>
      <c r="D51" s="46"/>
      <c r="E51" s="46"/>
      <c r="F51" s="47"/>
      <c r="G51" s="46" t="s">
        <v>17</v>
      </c>
      <c r="H51" s="48" t="s">
        <v>17</v>
      </c>
      <c r="I51" s="49">
        <f t="shared" ref="I51:AH51" si="34">I49</f>
        <v>512013.70000000007</v>
      </c>
      <c r="J51" s="50">
        <f t="shared" si="34"/>
        <v>15000000</v>
      </c>
      <c r="K51" s="75">
        <f t="shared" si="34"/>
        <v>110000000</v>
      </c>
      <c r="L51" s="75">
        <f t="shared" si="34"/>
        <v>5000000</v>
      </c>
      <c r="M51" s="51">
        <f t="shared" si="34"/>
        <v>120000000</v>
      </c>
      <c r="N51" s="75">
        <f t="shared" si="34"/>
        <v>110000000</v>
      </c>
      <c r="O51" s="75">
        <f t="shared" si="34"/>
        <v>40000000</v>
      </c>
      <c r="P51" s="51">
        <f t="shared" si="34"/>
        <v>85000000</v>
      </c>
      <c r="Q51" s="75">
        <f t="shared" si="34"/>
        <v>110000000</v>
      </c>
      <c r="R51" s="75">
        <f t="shared" si="34"/>
        <v>90000000</v>
      </c>
      <c r="S51" s="51">
        <f t="shared" si="34"/>
        <v>35000000</v>
      </c>
      <c r="T51" s="75">
        <f t="shared" si="34"/>
        <v>55000000</v>
      </c>
      <c r="U51" s="75">
        <f t="shared" si="34"/>
        <v>50000000</v>
      </c>
      <c r="V51" s="51">
        <f t="shared" si="34"/>
        <v>20000000</v>
      </c>
      <c r="W51" s="75">
        <f t="shared" si="34"/>
        <v>105000000</v>
      </c>
      <c r="X51" s="75">
        <f t="shared" si="34"/>
        <v>55000000</v>
      </c>
      <c r="Y51" s="51">
        <f t="shared" si="34"/>
        <v>65000000</v>
      </c>
      <c r="Z51" s="75">
        <f t="shared" si="34"/>
        <v>105000000</v>
      </c>
      <c r="AA51" s="75">
        <f t="shared" si="34"/>
        <v>55000000</v>
      </c>
      <c r="AB51" s="51">
        <f t="shared" si="34"/>
        <v>65000000</v>
      </c>
      <c r="AC51" s="75">
        <f t="shared" si="34"/>
        <v>175000000</v>
      </c>
      <c r="AD51" s="75">
        <f t="shared" si="34"/>
        <v>75000000</v>
      </c>
      <c r="AE51" s="51">
        <f t="shared" si="34"/>
        <v>115000000</v>
      </c>
      <c r="AF51" s="75">
        <f t="shared" si="34"/>
        <v>175000000</v>
      </c>
      <c r="AG51" s="75">
        <f t="shared" si="34"/>
        <v>90000000</v>
      </c>
      <c r="AH51" s="51">
        <f t="shared" si="34"/>
        <v>100000000</v>
      </c>
    </row>
    <row r="52" spans="1:34" x14ac:dyDescent="0.25">
      <c r="A52" s="36"/>
      <c r="B52" s="34"/>
      <c r="C52" s="34"/>
      <c r="D52" s="34"/>
      <c r="E52" s="34"/>
      <c r="F52" s="35"/>
      <c r="G52" s="34"/>
      <c r="H52" s="36"/>
      <c r="J52" s="37"/>
      <c r="M52" s="37"/>
      <c r="P52" s="37"/>
      <c r="S52" s="37"/>
      <c r="V52" s="37"/>
      <c r="Y52" s="37"/>
      <c r="AB52" s="37"/>
      <c r="AE52" s="37"/>
      <c r="AH52" s="37"/>
    </row>
    <row r="53" spans="1:34" x14ac:dyDescent="0.25">
      <c r="A53" s="36"/>
      <c r="B53" s="34"/>
      <c r="C53" s="34"/>
      <c r="D53" s="34"/>
      <c r="E53" s="34"/>
      <c r="F53" s="35"/>
      <c r="G53" s="34"/>
      <c r="H53" s="36"/>
      <c r="J53" s="97"/>
      <c r="K53" s="33" t="s">
        <v>46</v>
      </c>
      <c r="L53" s="33" t="s">
        <v>47</v>
      </c>
      <c r="M53" s="27"/>
      <c r="N53" s="33" t="s">
        <v>46</v>
      </c>
      <c r="O53" s="33" t="s">
        <v>47</v>
      </c>
      <c r="P53" s="27"/>
      <c r="Q53" s="33" t="s">
        <v>46</v>
      </c>
      <c r="R53" s="33" t="s">
        <v>47</v>
      </c>
      <c r="S53" s="27"/>
      <c r="T53" s="33" t="s">
        <v>46</v>
      </c>
      <c r="U53" s="33" t="s">
        <v>47</v>
      </c>
      <c r="V53" s="27"/>
      <c r="W53" s="33" t="s">
        <v>46</v>
      </c>
      <c r="X53" s="33" t="s">
        <v>47</v>
      </c>
      <c r="Y53" s="27"/>
      <c r="Z53" s="33" t="s">
        <v>46</v>
      </c>
      <c r="AA53" s="33" t="s">
        <v>47</v>
      </c>
      <c r="AB53" s="27"/>
      <c r="AC53" s="33" t="s">
        <v>46</v>
      </c>
      <c r="AD53" s="33" t="s">
        <v>47</v>
      </c>
      <c r="AE53" s="27"/>
      <c r="AF53" s="33" t="s">
        <v>46</v>
      </c>
      <c r="AG53" s="33" t="s">
        <v>47</v>
      </c>
      <c r="AH53" s="27"/>
    </row>
    <row r="54" spans="1:34" x14ac:dyDescent="0.25">
      <c r="B54" s="52"/>
      <c r="C54" s="52"/>
      <c r="G54" s="52"/>
      <c r="H54" s="52"/>
      <c r="I54" s="53"/>
      <c r="J54" s="118" t="s">
        <v>81</v>
      </c>
      <c r="K54" s="103" t="s">
        <v>48</v>
      </c>
      <c r="L54" s="104" t="s">
        <v>49</v>
      </c>
      <c r="M54" s="105">
        <v>0</v>
      </c>
      <c r="N54" s="103" t="s">
        <v>48</v>
      </c>
      <c r="O54" s="104" t="s">
        <v>49</v>
      </c>
      <c r="P54" s="105">
        <v>0</v>
      </c>
      <c r="Q54" s="103" t="s">
        <v>48</v>
      </c>
      <c r="R54" s="104" t="s">
        <v>49</v>
      </c>
      <c r="S54" s="105">
        <v>0</v>
      </c>
      <c r="T54" s="103" t="s">
        <v>48</v>
      </c>
      <c r="U54" s="104" t="s">
        <v>49</v>
      </c>
      <c r="V54" s="105">
        <v>0</v>
      </c>
      <c r="W54" s="103" t="s">
        <v>48</v>
      </c>
      <c r="X54" s="104" t="s">
        <v>49</v>
      </c>
      <c r="Y54" s="105">
        <v>0</v>
      </c>
      <c r="Z54" s="103" t="s">
        <v>48</v>
      </c>
      <c r="AA54" s="104" t="s">
        <v>49</v>
      </c>
      <c r="AB54" s="105">
        <v>0</v>
      </c>
      <c r="AC54" s="103" t="s">
        <v>48</v>
      </c>
      <c r="AD54" s="104" t="s">
        <v>49</v>
      </c>
      <c r="AE54" s="105">
        <v>0</v>
      </c>
      <c r="AF54" s="103" t="s">
        <v>48</v>
      </c>
      <c r="AG54" s="104" t="s">
        <v>49</v>
      </c>
      <c r="AH54" s="105">
        <v>0</v>
      </c>
    </row>
    <row r="55" spans="1:34" x14ac:dyDescent="0.25">
      <c r="B55" s="52"/>
      <c r="C55" s="52"/>
      <c r="G55" s="52"/>
      <c r="H55" s="52"/>
      <c r="I55" s="53"/>
      <c r="J55" s="119"/>
      <c r="K55" s="106" t="s">
        <v>50</v>
      </c>
      <c r="L55" s="98" t="s">
        <v>51</v>
      </c>
      <c r="M55" s="99">
        <v>10000000</v>
      </c>
      <c r="N55" s="106" t="s">
        <v>50</v>
      </c>
      <c r="O55" s="98" t="s">
        <v>51</v>
      </c>
      <c r="P55" s="99">
        <v>10000000</v>
      </c>
      <c r="Q55" s="106" t="s">
        <v>50</v>
      </c>
      <c r="R55" s="98" t="s">
        <v>51</v>
      </c>
      <c r="S55" s="99">
        <v>10000000</v>
      </c>
      <c r="T55" s="106" t="s">
        <v>50</v>
      </c>
      <c r="U55" s="98" t="s">
        <v>51</v>
      </c>
      <c r="V55" s="99">
        <v>10000000</v>
      </c>
      <c r="W55" s="106" t="s">
        <v>50</v>
      </c>
      <c r="X55" s="98" t="s">
        <v>51</v>
      </c>
      <c r="Y55" s="99">
        <v>15000000</v>
      </c>
      <c r="Z55" s="106" t="s">
        <v>50</v>
      </c>
      <c r="AA55" s="98" t="s">
        <v>51</v>
      </c>
      <c r="AB55" s="99">
        <v>15000000</v>
      </c>
      <c r="AC55" s="106" t="s">
        <v>50</v>
      </c>
      <c r="AD55" s="98" t="s">
        <v>51</v>
      </c>
      <c r="AE55" s="99">
        <v>20000000</v>
      </c>
      <c r="AF55" s="106" t="s">
        <v>50</v>
      </c>
      <c r="AG55" s="98" t="s">
        <v>51</v>
      </c>
      <c r="AH55" s="99">
        <v>20000000</v>
      </c>
    </row>
    <row r="56" spans="1:34" x14ac:dyDescent="0.25">
      <c r="B56" s="52"/>
      <c r="C56" s="52"/>
      <c r="G56" s="52"/>
      <c r="H56" s="52"/>
      <c r="I56" s="53"/>
      <c r="J56" s="120"/>
      <c r="K56" s="100" t="s">
        <v>52</v>
      </c>
      <c r="L56" s="101" t="s">
        <v>53</v>
      </c>
      <c r="M56" s="102">
        <v>0</v>
      </c>
      <c r="N56" s="100" t="s">
        <v>52</v>
      </c>
      <c r="O56" s="101" t="s">
        <v>53</v>
      </c>
      <c r="P56" s="102">
        <v>0</v>
      </c>
      <c r="Q56" s="100" t="s">
        <v>52</v>
      </c>
      <c r="R56" s="101" t="s">
        <v>53</v>
      </c>
      <c r="S56" s="102">
        <v>-5000000</v>
      </c>
      <c r="T56" s="100" t="s">
        <v>52</v>
      </c>
      <c r="U56" s="101" t="s">
        <v>53</v>
      </c>
      <c r="V56" s="102">
        <v>-10000000</v>
      </c>
      <c r="W56" s="100" t="s">
        <v>52</v>
      </c>
      <c r="X56" s="101" t="s">
        <v>53</v>
      </c>
      <c r="Y56" s="102">
        <v>-10000000</v>
      </c>
      <c r="Z56" s="100" t="s">
        <v>52</v>
      </c>
      <c r="AA56" s="101" t="s">
        <v>53</v>
      </c>
      <c r="AB56" s="102">
        <v>-10000000</v>
      </c>
      <c r="AC56" s="100" t="s">
        <v>52</v>
      </c>
      <c r="AD56" s="101" t="s">
        <v>53</v>
      </c>
      <c r="AE56" s="102">
        <v>-15000000</v>
      </c>
      <c r="AF56" s="100" t="s">
        <v>52</v>
      </c>
      <c r="AG56" s="101" t="s">
        <v>53</v>
      </c>
      <c r="AH56" s="102">
        <v>-15000000</v>
      </c>
    </row>
    <row r="57" spans="1:34" x14ac:dyDescent="0.25">
      <c r="B57" s="52"/>
      <c r="C57" s="52"/>
      <c r="G57" s="52"/>
      <c r="H57" s="52"/>
      <c r="I57" s="53"/>
      <c r="J57" s="118" t="s">
        <v>82</v>
      </c>
      <c r="K57" s="103" t="s">
        <v>54</v>
      </c>
      <c r="L57" s="104" t="s">
        <v>55</v>
      </c>
      <c r="M57" s="105">
        <v>0</v>
      </c>
      <c r="N57" s="103" t="s">
        <v>54</v>
      </c>
      <c r="O57" s="104" t="s">
        <v>55</v>
      </c>
      <c r="P57" s="105">
        <v>0</v>
      </c>
      <c r="Q57" s="103" t="s">
        <v>54</v>
      </c>
      <c r="R57" s="104" t="s">
        <v>55</v>
      </c>
      <c r="S57" s="105">
        <v>0</v>
      </c>
      <c r="T57" s="103" t="s">
        <v>54</v>
      </c>
      <c r="U57" s="104" t="s">
        <v>55</v>
      </c>
      <c r="V57" s="105">
        <v>0</v>
      </c>
      <c r="W57" s="103" t="s">
        <v>54</v>
      </c>
      <c r="X57" s="104" t="s">
        <v>55</v>
      </c>
      <c r="Y57" s="105">
        <v>0</v>
      </c>
      <c r="Z57" s="103" t="s">
        <v>54</v>
      </c>
      <c r="AA57" s="104" t="s">
        <v>55</v>
      </c>
      <c r="AB57" s="105">
        <v>0</v>
      </c>
      <c r="AC57" s="103" t="s">
        <v>54</v>
      </c>
      <c r="AD57" s="104" t="s">
        <v>55</v>
      </c>
      <c r="AE57" s="105">
        <v>0</v>
      </c>
      <c r="AF57" s="103" t="s">
        <v>54</v>
      </c>
      <c r="AG57" s="104" t="s">
        <v>55</v>
      </c>
      <c r="AH57" s="105">
        <v>0</v>
      </c>
    </row>
    <row r="58" spans="1:34" x14ac:dyDescent="0.25">
      <c r="B58" s="52"/>
      <c r="C58" s="52"/>
      <c r="G58" s="52"/>
      <c r="H58" s="52"/>
      <c r="I58" s="53"/>
      <c r="J58" s="119"/>
      <c r="K58" s="106" t="s">
        <v>56</v>
      </c>
      <c r="L58" s="98" t="s">
        <v>57</v>
      </c>
      <c r="M58" s="99">
        <v>0</v>
      </c>
      <c r="N58" s="106" t="s">
        <v>56</v>
      </c>
      <c r="O58" s="98" t="s">
        <v>57</v>
      </c>
      <c r="P58" s="99">
        <v>0</v>
      </c>
      <c r="Q58" s="106" t="s">
        <v>56</v>
      </c>
      <c r="R58" s="98" t="s">
        <v>57</v>
      </c>
      <c r="S58" s="99">
        <v>0</v>
      </c>
      <c r="T58" s="106" t="s">
        <v>56</v>
      </c>
      <c r="U58" s="98" t="s">
        <v>57</v>
      </c>
      <c r="V58" s="99">
        <v>0</v>
      </c>
      <c r="W58" s="106" t="s">
        <v>56</v>
      </c>
      <c r="X58" s="98" t="s">
        <v>57</v>
      </c>
      <c r="Y58" s="99">
        <v>10000000</v>
      </c>
      <c r="Z58" s="106" t="s">
        <v>56</v>
      </c>
      <c r="AA58" s="98" t="s">
        <v>57</v>
      </c>
      <c r="AB58" s="99">
        <v>10000000</v>
      </c>
      <c r="AC58" s="106" t="s">
        <v>56</v>
      </c>
      <c r="AD58" s="98" t="s">
        <v>57</v>
      </c>
      <c r="AE58" s="99">
        <v>15000000</v>
      </c>
      <c r="AF58" s="106" t="s">
        <v>56</v>
      </c>
      <c r="AG58" s="98" t="s">
        <v>57</v>
      </c>
      <c r="AH58" s="99">
        <v>20000000</v>
      </c>
    </row>
    <row r="59" spans="1:34" x14ac:dyDescent="0.25">
      <c r="B59" s="52"/>
      <c r="C59" s="52"/>
      <c r="G59" s="52"/>
      <c r="H59" s="52"/>
      <c r="I59" s="53"/>
      <c r="J59" s="120"/>
      <c r="K59" s="100" t="s">
        <v>58</v>
      </c>
      <c r="L59" s="101" t="s">
        <v>59</v>
      </c>
      <c r="M59" s="102">
        <v>0</v>
      </c>
      <c r="N59" s="100" t="s">
        <v>58</v>
      </c>
      <c r="O59" s="101" t="s">
        <v>59</v>
      </c>
      <c r="P59" s="102">
        <v>0</v>
      </c>
      <c r="Q59" s="100" t="s">
        <v>58</v>
      </c>
      <c r="R59" s="101" t="s">
        <v>59</v>
      </c>
      <c r="S59" s="102">
        <v>0</v>
      </c>
      <c r="T59" s="100" t="s">
        <v>58</v>
      </c>
      <c r="U59" s="101" t="s">
        <v>59</v>
      </c>
      <c r="V59" s="102">
        <v>0</v>
      </c>
      <c r="W59" s="100" t="s">
        <v>58</v>
      </c>
      <c r="X59" s="101" t="s">
        <v>59</v>
      </c>
      <c r="Y59" s="102">
        <v>0</v>
      </c>
      <c r="Z59" s="100" t="s">
        <v>58</v>
      </c>
      <c r="AA59" s="101" t="s">
        <v>59</v>
      </c>
      <c r="AB59" s="102">
        <v>0</v>
      </c>
      <c r="AC59" s="100" t="s">
        <v>58</v>
      </c>
      <c r="AD59" s="101" t="s">
        <v>59</v>
      </c>
      <c r="AE59" s="102">
        <v>0</v>
      </c>
      <c r="AF59" s="100" t="s">
        <v>58</v>
      </c>
      <c r="AG59" s="101" t="s">
        <v>59</v>
      </c>
      <c r="AH59" s="102">
        <v>0</v>
      </c>
    </row>
    <row r="60" spans="1:34" x14ac:dyDescent="0.25">
      <c r="B60" s="52"/>
      <c r="C60" s="52"/>
      <c r="G60" s="52"/>
      <c r="H60" s="52"/>
      <c r="I60" s="53"/>
      <c r="J60" s="118" t="s">
        <v>83</v>
      </c>
      <c r="K60" s="106" t="s">
        <v>60</v>
      </c>
      <c r="L60" s="98" t="s">
        <v>61</v>
      </c>
      <c r="M60" s="99">
        <v>10000000</v>
      </c>
      <c r="N60" s="106" t="s">
        <v>60</v>
      </c>
      <c r="O60" s="98" t="s">
        <v>61</v>
      </c>
      <c r="P60" s="99">
        <v>10000000</v>
      </c>
      <c r="Q60" s="106" t="s">
        <v>60</v>
      </c>
      <c r="R60" s="98" t="s">
        <v>61</v>
      </c>
      <c r="S60" s="99">
        <v>10000000</v>
      </c>
      <c r="T60" s="106" t="s">
        <v>60</v>
      </c>
      <c r="U60" s="98" t="s">
        <v>61</v>
      </c>
      <c r="V60" s="99">
        <v>10000000</v>
      </c>
      <c r="W60" s="106" t="s">
        <v>60</v>
      </c>
      <c r="X60" s="98" t="s">
        <v>61</v>
      </c>
      <c r="Y60" s="99">
        <v>10000000</v>
      </c>
      <c r="Z60" s="106" t="s">
        <v>60</v>
      </c>
      <c r="AA60" s="98" t="s">
        <v>61</v>
      </c>
      <c r="AB60" s="99">
        <v>10000000</v>
      </c>
      <c r="AC60" s="106" t="s">
        <v>60</v>
      </c>
      <c r="AD60" s="98" t="s">
        <v>61</v>
      </c>
      <c r="AE60" s="99">
        <v>10000000</v>
      </c>
      <c r="AF60" s="106" t="s">
        <v>60</v>
      </c>
      <c r="AG60" s="98" t="s">
        <v>61</v>
      </c>
      <c r="AH60" s="99">
        <v>10000000</v>
      </c>
    </row>
    <row r="61" spans="1:34" x14ac:dyDescent="0.25">
      <c r="B61" s="52"/>
      <c r="C61" s="52"/>
      <c r="G61" s="52"/>
      <c r="H61" s="52"/>
      <c r="I61" s="53"/>
      <c r="J61" s="119"/>
      <c r="K61" s="106" t="s">
        <v>62</v>
      </c>
      <c r="L61" s="98" t="s">
        <v>63</v>
      </c>
      <c r="M61" s="99">
        <v>20000000</v>
      </c>
      <c r="N61" s="106" t="s">
        <v>62</v>
      </c>
      <c r="O61" s="98" t="s">
        <v>63</v>
      </c>
      <c r="P61" s="99">
        <v>20000000</v>
      </c>
      <c r="Q61" s="106" t="s">
        <v>62</v>
      </c>
      <c r="R61" s="98" t="s">
        <v>63</v>
      </c>
      <c r="S61" s="99">
        <v>20000000</v>
      </c>
      <c r="T61" s="106" t="s">
        <v>62</v>
      </c>
      <c r="U61" s="98" t="s">
        <v>63</v>
      </c>
      <c r="V61" s="99">
        <v>25000000</v>
      </c>
      <c r="W61" s="106" t="s">
        <v>62</v>
      </c>
      <c r="X61" s="98" t="s">
        <v>63</v>
      </c>
      <c r="Y61" s="99">
        <v>45000000</v>
      </c>
      <c r="Z61" s="106" t="s">
        <v>62</v>
      </c>
      <c r="AA61" s="98" t="s">
        <v>63</v>
      </c>
      <c r="AB61" s="99">
        <v>45000000</v>
      </c>
      <c r="AC61" s="106" t="s">
        <v>62</v>
      </c>
      <c r="AD61" s="98" t="s">
        <v>63</v>
      </c>
      <c r="AE61" s="99">
        <v>60000000</v>
      </c>
      <c r="AF61" s="106" t="s">
        <v>62</v>
      </c>
      <c r="AG61" s="98" t="s">
        <v>63</v>
      </c>
      <c r="AH61" s="99">
        <v>70000000</v>
      </c>
    </row>
    <row r="62" spans="1:34" x14ac:dyDescent="0.25">
      <c r="B62" s="52"/>
      <c r="C62" s="52"/>
      <c r="G62" s="52"/>
      <c r="H62" s="52"/>
      <c r="I62" s="53"/>
      <c r="J62" s="120"/>
      <c r="K62" s="106" t="s">
        <v>64</v>
      </c>
      <c r="L62" s="98" t="s">
        <v>65</v>
      </c>
      <c r="M62" s="99">
        <v>-5000000</v>
      </c>
      <c r="N62" s="106" t="s">
        <v>64</v>
      </c>
      <c r="O62" s="98" t="s">
        <v>65</v>
      </c>
      <c r="P62" s="99">
        <v>-10000000</v>
      </c>
      <c r="Q62" s="106" t="s">
        <v>64</v>
      </c>
      <c r="R62" s="98" t="s">
        <v>65</v>
      </c>
      <c r="S62" s="99">
        <v>-25000000</v>
      </c>
      <c r="T62" s="106" t="s">
        <v>64</v>
      </c>
      <c r="U62" s="98" t="s">
        <v>65</v>
      </c>
      <c r="V62" s="99">
        <v>-25000000</v>
      </c>
      <c r="W62" s="106" t="s">
        <v>64</v>
      </c>
      <c r="X62" s="98" t="s">
        <v>65</v>
      </c>
      <c r="Y62" s="99">
        <v>-30000000</v>
      </c>
      <c r="Z62" s="106" t="s">
        <v>64</v>
      </c>
      <c r="AA62" s="98" t="s">
        <v>65</v>
      </c>
      <c r="AB62" s="99">
        <v>-30000000</v>
      </c>
      <c r="AC62" s="106" t="s">
        <v>64</v>
      </c>
      <c r="AD62" s="98" t="s">
        <v>65</v>
      </c>
      <c r="AE62" s="99">
        <v>-35000000</v>
      </c>
      <c r="AF62" s="106" t="s">
        <v>64</v>
      </c>
      <c r="AG62" s="98" t="s">
        <v>65</v>
      </c>
      <c r="AH62" s="99">
        <v>-45000000</v>
      </c>
    </row>
    <row r="63" spans="1:34" x14ac:dyDescent="0.25">
      <c r="B63" s="52"/>
      <c r="C63" s="52"/>
      <c r="G63" s="52"/>
      <c r="H63" s="52"/>
      <c r="I63" s="53"/>
      <c r="J63" s="118" t="s">
        <v>84</v>
      </c>
      <c r="K63" s="103" t="s">
        <v>66</v>
      </c>
      <c r="L63" s="104" t="s">
        <v>67</v>
      </c>
      <c r="M63" s="105">
        <v>0</v>
      </c>
      <c r="N63" s="103" t="s">
        <v>66</v>
      </c>
      <c r="O63" s="104" t="s">
        <v>67</v>
      </c>
      <c r="P63" s="105">
        <v>0</v>
      </c>
      <c r="Q63" s="103" t="s">
        <v>66</v>
      </c>
      <c r="R63" s="104" t="s">
        <v>67</v>
      </c>
      <c r="S63" s="105">
        <v>0</v>
      </c>
      <c r="T63" s="103" t="s">
        <v>66</v>
      </c>
      <c r="U63" s="104" t="s">
        <v>67</v>
      </c>
      <c r="V63" s="105">
        <v>0</v>
      </c>
      <c r="W63" s="103" t="s">
        <v>66</v>
      </c>
      <c r="X63" s="104" t="s">
        <v>67</v>
      </c>
      <c r="Y63" s="105">
        <v>0</v>
      </c>
      <c r="Z63" s="103" t="s">
        <v>66</v>
      </c>
      <c r="AA63" s="104" t="s">
        <v>67</v>
      </c>
      <c r="AB63" s="105">
        <v>0</v>
      </c>
      <c r="AC63" s="103" t="s">
        <v>66</v>
      </c>
      <c r="AD63" s="104" t="s">
        <v>67</v>
      </c>
      <c r="AE63" s="105">
        <v>0</v>
      </c>
      <c r="AF63" s="103" t="s">
        <v>66</v>
      </c>
      <c r="AG63" s="104" t="s">
        <v>67</v>
      </c>
      <c r="AH63" s="105">
        <v>0</v>
      </c>
    </row>
    <row r="64" spans="1:34" x14ac:dyDescent="0.25">
      <c r="B64" s="52"/>
      <c r="C64" s="52"/>
      <c r="G64" s="52"/>
      <c r="H64" s="52"/>
      <c r="I64" s="53"/>
      <c r="J64" s="119"/>
      <c r="K64" s="106" t="s">
        <v>68</v>
      </c>
      <c r="L64" s="98" t="s">
        <v>69</v>
      </c>
      <c r="M64" s="99">
        <v>0</v>
      </c>
      <c r="N64" s="106" t="s">
        <v>68</v>
      </c>
      <c r="O64" s="98" t="s">
        <v>69</v>
      </c>
      <c r="P64" s="99">
        <v>0</v>
      </c>
      <c r="Q64" s="106" t="s">
        <v>68</v>
      </c>
      <c r="R64" s="98" t="s">
        <v>69</v>
      </c>
      <c r="S64" s="99">
        <v>0</v>
      </c>
      <c r="T64" s="106" t="s">
        <v>68</v>
      </c>
      <c r="U64" s="98" t="s">
        <v>69</v>
      </c>
      <c r="V64" s="99">
        <v>0</v>
      </c>
      <c r="W64" s="106" t="s">
        <v>68</v>
      </c>
      <c r="X64" s="98" t="s">
        <v>69</v>
      </c>
      <c r="Y64" s="99">
        <v>0</v>
      </c>
      <c r="Z64" s="106" t="s">
        <v>68</v>
      </c>
      <c r="AA64" s="98" t="s">
        <v>69</v>
      </c>
      <c r="AB64" s="99">
        <v>0</v>
      </c>
      <c r="AC64" s="106" t="s">
        <v>68</v>
      </c>
      <c r="AD64" s="98" t="s">
        <v>69</v>
      </c>
      <c r="AE64" s="99">
        <v>5000000</v>
      </c>
      <c r="AF64" s="106" t="s">
        <v>68</v>
      </c>
      <c r="AG64" s="98" t="s">
        <v>69</v>
      </c>
      <c r="AH64" s="99">
        <v>5000000</v>
      </c>
    </row>
    <row r="65" spans="2:34" x14ac:dyDescent="0.25">
      <c r="B65" s="52"/>
      <c r="C65" s="52"/>
      <c r="G65" s="52"/>
      <c r="H65" s="52"/>
      <c r="I65" s="53"/>
      <c r="J65" s="120"/>
      <c r="K65" s="100" t="s">
        <v>70</v>
      </c>
      <c r="L65" s="101" t="s">
        <v>71</v>
      </c>
      <c r="M65" s="102">
        <v>0</v>
      </c>
      <c r="N65" s="100" t="s">
        <v>70</v>
      </c>
      <c r="O65" s="101" t="s">
        <v>71</v>
      </c>
      <c r="P65" s="102">
        <v>0</v>
      </c>
      <c r="Q65" s="100" t="s">
        <v>70</v>
      </c>
      <c r="R65" s="101" t="s">
        <v>71</v>
      </c>
      <c r="S65" s="102">
        <v>0</v>
      </c>
      <c r="T65" s="100" t="s">
        <v>70</v>
      </c>
      <c r="U65" s="101" t="s">
        <v>71</v>
      </c>
      <c r="V65" s="102">
        <v>0</v>
      </c>
      <c r="W65" s="100" t="s">
        <v>70</v>
      </c>
      <c r="X65" s="101" t="s">
        <v>71</v>
      </c>
      <c r="Y65" s="102">
        <v>0</v>
      </c>
      <c r="Z65" s="100" t="s">
        <v>70</v>
      </c>
      <c r="AA65" s="101" t="s">
        <v>71</v>
      </c>
      <c r="AB65" s="102">
        <v>0</v>
      </c>
      <c r="AC65" s="100" t="s">
        <v>70</v>
      </c>
      <c r="AD65" s="101" t="s">
        <v>71</v>
      </c>
      <c r="AE65" s="102">
        <v>0</v>
      </c>
      <c r="AF65" s="100" t="s">
        <v>70</v>
      </c>
      <c r="AG65" s="101" t="s">
        <v>71</v>
      </c>
      <c r="AH65" s="102">
        <v>0</v>
      </c>
    </row>
    <row r="66" spans="2:34" x14ac:dyDescent="0.25">
      <c r="B66" s="52"/>
      <c r="C66" s="52"/>
      <c r="G66" s="52"/>
      <c r="H66" s="52"/>
      <c r="I66" s="53"/>
      <c r="J66" s="121" t="s">
        <v>85</v>
      </c>
      <c r="K66" s="106" t="s">
        <v>72</v>
      </c>
      <c r="L66" s="98" t="s">
        <v>73</v>
      </c>
      <c r="M66" s="99">
        <v>5000000</v>
      </c>
      <c r="N66" s="106" t="s">
        <v>72</v>
      </c>
      <c r="O66" s="98" t="s">
        <v>73</v>
      </c>
      <c r="P66" s="99">
        <v>5000000</v>
      </c>
      <c r="Q66" s="106" t="s">
        <v>72</v>
      </c>
      <c r="R66" s="98" t="s">
        <v>73</v>
      </c>
      <c r="S66" s="99">
        <v>5000000</v>
      </c>
      <c r="T66" s="106" t="s">
        <v>72</v>
      </c>
      <c r="U66" s="98" t="s">
        <v>73</v>
      </c>
      <c r="V66" s="99">
        <v>5000000</v>
      </c>
      <c r="W66" s="106" t="s">
        <v>72</v>
      </c>
      <c r="X66" s="98" t="s">
        <v>73</v>
      </c>
      <c r="Y66" s="99">
        <v>5000000</v>
      </c>
      <c r="Z66" s="106" t="s">
        <v>72</v>
      </c>
      <c r="AA66" s="98" t="s">
        <v>73</v>
      </c>
      <c r="AB66" s="99">
        <v>5000000</v>
      </c>
      <c r="AC66" s="106" t="s">
        <v>72</v>
      </c>
      <c r="AD66" s="98" t="s">
        <v>73</v>
      </c>
      <c r="AE66" s="99">
        <v>5000000</v>
      </c>
      <c r="AF66" s="106" t="s">
        <v>72</v>
      </c>
      <c r="AG66" s="98" t="s">
        <v>73</v>
      </c>
      <c r="AH66" s="99">
        <v>5000000</v>
      </c>
    </row>
    <row r="67" spans="2:34" x14ac:dyDescent="0.25">
      <c r="B67" s="52"/>
      <c r="C67" s="52"/>
      <c r="G67" s="52"/>
      <c r="H67" s="52"/>
      <c r="I67" s="53"/>
      <c r="J67" s="122"/>
      <c r="K67" s="106" t="s">
        <v>74</v>
      </c>
      <c r="L67" s="98" t="s">
        <v>75</v>
      </c>
      <c r="M67" s="99">
        <v>10000000</v>
      </c>
      <c r="N67" s="106" t="s">
        <v>74</v>
      </c>
      <c r="O67" s="98" t="s">
        <v>75</v>
      </c>
      <c r="P67" s="99">
        <v>10000000</v>
      </c>
      <c r="Q67" s="106" t="s">
        <v>74</v>
      </c>
      <c r="R67" s="98" t="s">
        <v>75</v>
      </c>
      <c r="S67" s="99">
        <v>10000000</v>
      </c>
      <c r="T67" s="106" t="s">
        <v>74</v>
      </c>
      <c r="U67" s="98" t="s">
        <v>75</v>
      </c>
      <c r="V67" s="99">
        <v>20000000</v>
      </c>
      <c r="W67" s="106" t="s">
        <v>74</v>
      </c>
      <c r="X67" s="98" t="s">
        <v>75</v>
      </c>
      <c r="Y67" s="99">
        <v>35000000</v>
      </c>
      <c r="Z67" s="106" t="s">
        <v>74</v>
      </c>
      <c r="AA67" s="98" t="s">
        <v>75</v>
      </c>
      <c r="AB67" s="99">
        <v>35000000</v>
      </c>
      <c r="AC67" s="106" t="s">
        <v>74</v>
      </c>
      <c r="AD67" s="98" t="s">
        <v>75</v>
      </c>
      <c r="AE67" s="99">
        <v>45000000</v>
      </c>
      <c r="AF67" s="106" t="s">
        <v>74</v>
      </c>
      <c r="AG67" s="98" t="s">
        <v>75</v>
      </c>
      <c r="AH67" s="99">
        <v>60000000</v>
      </c>
    </row>
    <row r="68" spans="2:34" x14ac:dyDescent="0.25">
      <c r="B68" s="52"/>
      <c r="C68" s="52"/>
      <c r="G68" s="52"/>
      <c r="H68" s="52"/>
      <c r="I68" s="53"/>
      <c r="J68" s="123"/>
      <c r="K68" s="100" t="s">
        <v>76</v>
      </c>
      <c r="L68" s="101" t="s">
        <v>77</v>
      </c>
      <c r="M68" s="102">
        <v>0</v>
      </c>
      <c r="N68" s="100" t="s">
        <v>76</v>
      </c>
      <c r="O68" s="101" t="s">
        <v>77</v>
      </c>
      <c r="P68" s="102">
        <v>-10000000</v>
      </c>
      <c r="Q68" s="100" t="s">
        <v>76</v>
      </c>
      <c r="R68" s="101" t="s">
        <v>77</v>
      </c>
      <c r="S68" s="102">
        <v>-15000000</v>
      </c>
      <c r="T68" s="100" t="s">
        <v>76</v>
      </c>
      <c r="U68" s="101" t="s">
        <v>77</v>
      </c>
      <c r="V68" s="102">
        <v>-15000000</v>
      </c>
      <c r="W68" s="100" t="s">
        <v>76</v>
      </c>
      <c r="X68" s="101" t="s">
        <v>77</v>
      </c>
      <c r="Y68" s="102">
        <v>-15000000</v>
      </c>
      <c r="Z68" s="100" t="s">
        <v>76</v>
      </c>
      <c r="AA68" s="101" t="s">
        <v>77</v>
      </c>
      <c r="AB68" s="102">
        <v>-15000000</v>
      </c>
      <c r="AC68" s="100" t="s">
        <v>76</v>
      </c>
      <c r="AD68" s="101" t="s">
        <v>77</v>
      </c>
      <c r="AE68" s="102">
        <v>-25000000</v>
      </c>
      <c r="AF68" s="100" t="s">
        <v>76</v>
      </c>
      <c r="AG68" s="101" t="s">
        <v>77</v>
      </c>
      <c r="AH68" s="102">
        <v>-30000000</v>
      </c>
    </row>
    <row r="69" spans="2:34" ht="15.75" thickBot="1" x14ac:dyDescent="0.3">
      <c r="I69" s="54"/>
      <c r="J69" s="54"/>
      <c r="L69" s="55" t="s">
        <v>94</v>
      </c>
      <c r="M69" s="107">
        <f>SUM(M54:M68)</f>
        <v>50000000</v>
      </c>
      <c r="O69" s="55" t="s">
        <v>96</v>
      </c>
      <c r="P69" s="107">
        <f>SUM(P54:P68)</f>
        <v>35000000</v>
      </c>
      <c r="R69" s="55" t="s">
        <v>98</v>
      </c>
      <c r="S69" s="107">
        <f>SUM(S54:S68)</f>
        <v>10000000</v>
      </c>
      <c r="U69" s="55" t="s">
        <v>103</v>
      </c>
      <c r="V69" s="107">
        <f>SUM(V54:V68)</f>
        <v>20000000</v>
      </c>
      <c r="X69" s="55" t="s">
        <v>113</v>
      </c>
      <c r="Y69" s="107">
        <f>SUM(Y54:Y68)</f>
        <v>65000000</v>
      </c>
      <c r="AA69" s="55" t="s">
        <v>115</v>
      </c>
      <c r="AB69" s="107">
        <f>SUM(AB54:AB68)</f>
        <v>65000000</v>
      </c>
      <c r="AD69" s="55" t="s">
        <v>124</v>
      </c>
      <c r="AE69" s="107">
        <f>SUM(AE54:AE68)</f>
        <v>85000000</v>
      </c>
      <c r="AG69" s="55" t="s">
        <v>131</v>
      </c>
      <c r="AH69" s="107">
        <f>SUM(AH54:AH68)</f>
        <v>100000000</v>
      </c>
    </row>
    <row r="70" spans="2:34" ht="15.75" thickTop="1" x14ac:dyDescent="0.25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2:34" ht="15.75" thickBot="1" x14ac:dyDescent="0.3">
      <c r="B71" s="34"/>
      <c r="C71" s="34"/>
      <c r="D71" s="34"/>
      <c r="E71" s="34"/>
      <c r="F71" s="35"/>
      <c r="G71" s="34"/>
      <c r="H71" s="3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2:34" x14ac:dyDescent="0.25">
      <c r="B72" s="56"/>
      <c r="C72" s="57"/>
      <c r="D72" s="58"/>
      <c r="E72" s="58"/>
      <c r="F72" s="59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2:34" x14ac:dyDescent="0.25">
      <c r="B73" s="60" t="s">
        <v>21</v>
      </c>
      <c r="C73" s="61"/>
      <c r="D73" s="62"/>
      <c r="E73" s="62"/>
      <c r="F73" s="59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</row>
    <row r="74" spans="2:34" x14ac:dyDescent="0.25">
      <c r="B74" s="63"/>
      <c r="C74" s="64"/>
      <c r="D74" s="34"/>
      <c r="E74" s="34"/>
      <c r="F74" s="59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2:34" x14ac:dyDescent="0.25">
      <c r="B75" s="63" t="s">
        <v>22</v>
      </c>
      <c r="C75" s="64"/>
      <c r="D75" s="34"/>
      <c r="E75" s="65">
        <v>15000000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</row>
    <row r="76" spans="2:34" x14ac:dyDescent="0.25">
      <c r="B76" s="63" t="s">
        <v>23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</row>
    <row r="77" spans="2:34" x14ac:dyDescent="0.25">
      <c r="B77" s="63" t="s">
        <v>24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</row>
    <row r="78" spans="2:34" x14ac:dyDescent="0.25">
      <c r="B78" s="63" t="s">
        <v>25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2:34" x14ac:dyDescent="0.25">
      <c r="B79" s="63" t="s">
        <v>26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2:34" x14ac:dyDescent="0.25">
      <c r="B80" s="63" t="s">
        <v>44</v>
      </c>
      <c r="C80" s="64"/>
      <c r="D80" s="34"/>
      <c r="E80" s="65">
        <v>3246000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2:34" x14ac:dyDescent="0.25">
      <c r="B81" s="63" t="s">
        <v>27</v>
      </c>
      <c r="C81" s="64"/>
      <c r="D81" s="34"/>
      <c r="E81" s="65">
        <v>5067803.21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</row>
    <row r="82" spans="2:34" x14ac:dyDescent="0.25">
      <c r="B82" s="63" t="s">
        <v>36</v>
      </c>
      <c r="C82" s="64"/>
      <c r="D82" s="34"/>
      <c r="E82" s="65">
        <v>940896.55</v>
      </c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2:34" x14ac:dyDescent="0.25">
      <c r="B83" s="63" t="s">
        <v>28</v>
      </c>
      <c r="C83" s="64"/>
      <c r="D83" s="34"/>
      <c r="E83" s="65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</row>
    <row r="84" spans="2:34" x14ac:dyDescent="0.25">
      <c r="B84" s="63" t="s">
        <v>29</v>
      </c>
      <c r="C84" s="64"/>
      <c r="D84" s="34"/>
      <c r="E84" s="65">
        <v>150427115.24000001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</row>
    <row r="85" spans="2:34" ht="15.75" thickBot="1" x14ac:dyDescent="0.3">
      <c r="B85" s="63" t="s">
        <v>41</v>
      </c>
      <c r="C85" s="64"/>
      <c r="D85" s="34"/>
      <c r="E85" s="67">
        <v>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</row>
    <row r="86" spans="2:34" x14ac:dyDescent="0.25">
      <c r="B86" s="63"/>
      <c r="C86" s="64"/>
      <c r="D86" s="34"/>
      <c r="E86" s="65"/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</row>
    <row r="87" spans="2:34" ht="15.75" thickBot="1" x14ac:dyDescent="0.3">
      <c r="B87" s="63"/>
      <c r="C87" s="64"/>
      <c r="D87" s="34"/>
      <c r="E87" s="67">
        <f>SUM(E75:E85)</f>
        <v>174681815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 x14ac:dyDescent="0.25">
      <c r="B88" s="63"/>
      <c r="C88" s="64"/>
      <c r="D88" s="34"/>
      <c r="E88" s="65"/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 x14ac:dyDescent="0.25">
      <c r="B89" s="68" t="s">
        <v>30</v>
      </c>
      <c r="C89" s="69"/>
      <c r="D89" s="70"/>
      <c r="E89" s="65"/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2:34" x14ac:dyDescent="0.25">
      <c r="B90" s="63" t="s">
        <v>31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</row>
    <row r="91" spans="2:34" x14ac:dyDescent="0.25">
      <c r="B91" s="63" t="s">
        <v>32</v>
      </c>
      <c r="C91" s="64"/>
      <c r="D91" s="34"/>
      <c r="E91" s="65">
        <v>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2:34" x14ac:dyDescent="0.25">
      <c r="B92" s="63" t="s">
        <v>33</v>
      </c>
      <c r="C92" s="64"/>
      <c r="D92" s="34"/>
      <c r="E92" s="65">
        <v>144681815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</row>
    <row r="93" spans="2:34" x14ac:dyDescent="0.25">
      <c r="B93" s="63" t="s">
        <v>34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</row>
    <row r="94" spans="2:34" x14ac:dyDescent="0.25">
      <c r="B94" s="63" t="s">
        <v>40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</row>
    <row r="95" spans="2:34" x14ac:dyDescent="0.25">
      <c r="B95" s="63" t="s">
        <v>29</v>
      </c>
      <c r="C95" s="64"/>
      <c r="D95" s="34"/>
      <c r="E95" s="65">
        <v>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ht="15.75" thickBot="1" x14ac:dyDescent="0.3">
      <c r="B96" s="66"/>
      <c r="F96" s="66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2:34" ht="15.75" thickBot="1" x14ac:dyDescent="0.3">
      <c r="B97" s="68" t="s">
        <v>35</v>
      </c>
      <c r="C97" s="69"/>
      <c r="D97" s="70"/>
      <c r="E97" s="71">
        <f>E87-E92-E93-E94-E90-E91-E95</f>
        <v>30000000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2:34" ht="16.5" thickTop="1" thickBot="1" x14ac:dyDescent="0.3">
      <c r="B98" s="68"/>
      <c r="C98" s="69"/>
      <c r="D98" s="34"/>
      <c r="E98" s="34"/>
      <c r="F98" s="72"/>
      <c r="G98" s="34"/>
      <c r="H98" s="36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  <c r="AC98" s="7"/>
      <c r="AD98" s="7"/>
      <c r="AE98" s="37"/>
      <c r="AF98" s="7"/>
      <c r="AG98" s="7"/>
      <c r="AH98" s="37"/>
    </row>
    <row r="99" spans="2:34" x14ac:dyDescent="0.25">
      <c r="B99" s="73"/>
      <c r="C99" s="73"/>
      <c r="D99" s="58"/>
      <c r="E99" s="58"/>
      <c r="F99" s="74"/>
      <c r="G99" s="34"/>
      <c r="H99" s="3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2:34" x14ac:dyDescent="0.25">
      <c r="B100" s="69"/>
      <c r="C100" s="69"/>
      <c r="D100" s="70"/>
      <c r="E100" s="70"/>
      <c r="F100" s="74"/>
      <c r="G100" s="34"/>
      <c r="H100" s="36"/>
    </row>
    <row r="101" spans="2:34" x14ac:dyDescent="0.25">
      <c r="B101" s="34"/>
      <c r="C101" s="34"/>
      <c r="D101" s="34"/>
      <c r="E101" s="34"/>
      <c r="F101" s="35"/>
      <c r="G101" s="34"/>
      <c r="H101" s="36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</sheetData>
  <mergeCells count="6">
    <mergeCell ref="J66:J68"/>
    <mergeCell ref="A4:H4"/>
    <mergeCell ref="J54:J56"/>
    <mergeCell ref="J57:J59"/>
    <mergeCell ref="J60:J62"/>
    <mergeCell ref="J63:J65"/>
  </mergeCells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101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customWidth="1"/>
    <col min="37" max="37" width="22.7109375" style="34" customWidth="1"/>
    <col min="38" max="16384" width="9.140625" style="7"/>
  </cols>
  <sheetData>
    <row r="1" spans="1:3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</row>
    <row r="2" spans="1:37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  <c r="W2" s="12" t="s">
        <v>39</v>
      </c>
      <c r="X2" s="12" t="s">
        <v>15</v>
      </c>
      <c r="Y2" s="13" t="s">
        <v>104</v>
      </c>
      <c r="Z2" s="12" t="s">
        <v>39</v>
      </c>
      <c r="AA2" s="12" t="s">
        <v>15</v>
      </c>
      <c r="AB2" s="13" t="s">
        <v>114</v>
      </c>
      <c r="AC2" s="12" t="s">
        <v>39</v>
      </c>
      <c r="AD2" s="12" t="s">
        <v>15</v>
      </c>
      <c r="AE2" s="13" t="s">
        <v>116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132</v>
      </c>
    </row>
    <row r="3" spans="1:3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</row>
    <row r="4" spans="1:37" x14ac:dyDescent="0.25">
      <c r="A4" s="112" t="s">
        <v>16</v>
      </c>
      <c r="B4" s="113"/>
      <c r="C4" s="113"/>
      <c r="D4" s="113"/>
      <c r="E4" s="113"/>
      <c r="F4" s="113"/>
      <c r="G4" s="113"/>
      <c r="H4" s="114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</row>
    <row r="5" spans="1:3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</row>
    <row r="6" spans="1:37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  <c r="W6" s="85"/>
      <c r="X6" s="85">
        <v>5000000</v>
      </c>
      <c r="Y6" s="28">
        <f>J6+W6-X6</f>
        <v>0</v>
      </c>
      <c r="Z6" s="85"/>
      <c r="AA6" s="85">
        <v>5000000</v>
      </c>
      <c r="AB6" s="28">
        <f>J6+Z6-AA6</f>
        <v>0</v>
      </c>
      <c r="AC6" s="85"/>
      <c r="AD6" s="85">
        <v>5000000</v>
      </c>
      <c r="AE6" s="28">
        <f>J6+AC6-AD6</f>
        <v>0</v>
      </c>
      <c r="AF6" s="85"/>
      <c r="AG6" s="85">
        <v>5000000</v>
      </c>
      <c r="AH6" s="28">
        <f>J6+AF6-AG6</f>
        <v>0</v>
      </c>
      <c r="AI6" s="85"/>
      <c r="AJ6" s="85">
        <v>5000000</v>
      </c>
      <c r="AK6" s="28">
        <f>J6+AI6-AJ6</f>
        <v>0</v>
      </c>
    </row>
    <row r="7" spans="1:37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  <c r="W7" s="85"/>
      <c r="X7" s="85">
        <v>5000000</v>
      </c>
      <c r="Y7" s="28">
        <f t="shared" ref="Y7:Y8" si="4">J7+W7-X7</f>
        <v>0</v>
      </c>
      <c r="Z7" s="85"/>
      <c r="AA7" s="85">
        <v>5000000</v>
      </c>
      <c r="AB7" s="28">
        <f t="shared" ref="AB7:AB8" si="5">J7+Z7-AA7</f>
        <v>0</v>
      </c>
      <c r="AC7" s="85"/>
      <c r="AD7" s="85">
        <v>5000000</v>
      </c>
      <c r="AE7" s="28">
        <f t="shared" ref="AE7:AE8" si="6">J7+AC7-AD7</f>
        <v>0</v>
      </c>
      <c r="AF7" s="85"/>
      <c r="AG7" s="85">
        <v>5000000</v>
      </c>
      <c r="AH7" s="28">
        <f t="shared" ref="AH7:AH8" si="7">J7+AF7-AG7</f>
        <v>0</v>
      </c>
      <c r="AI7" s="85"/>
      <c r="AJ7" s="85">
        <v>5000000</v>
      </c>
      <c r="AK7" s="28">
        <f t="shared" ref="AK7:AK8" si="8">J7+AI7-AJ7</f>
        <v>0</v>
      </c>
    </row>
    <row r="8" spans="1:37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  <c r="W8" s="85"/>
      <c r="X8" s="85">
        <v>5000000</v>
      </c>
      <c r="Y8" s="28">
        <f t="shared" si="4"/>
        <v>0</v>
      </c>
      <c r="Z8" s="85"/>
      <c r="AA8" s="85">
        <v>5000000</v>
      </c>
      <c r="AB8" s="28">
        <f t="shared" si="5"/>
        <v>0</v>
      </c>
      <c r="AC8" s="85"/>
      <c r="AD8" s="85">
        <v>5000000</v>
      </c>
      <c r="AE8" s="28">
        <f t="shared" si="6"/>
        <v>0</v>
      </c>
      <c r="AF8" s="85"/>
      <c r="AG8" s="85">
        <v>5000000</v>
      </c>
      <c r="AH8" s="28">
        <f t="shared" si="7"/>
        <v>0</v>
      </c>
      <c r="AI8" s="85"/>
      <c r="AJ8" s="85">
        <v>5000000</v>
      </c>
      <c r="AK8" s="28">
        <f t="shared" si="8"/>
        <v>0</v>
      </c>
    </row>
    <row r="9" spans="1:37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</row>
    <row r="10" spans="1:37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9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10">J10+T10-U10</f>
        <v>0</v>
      </c>
      <c r="W10" s="27">
        <v>5000000</v>
      </c>
      <c r="X10" s="85">
        <v>5000000</v>
      </c>
      <c r="Y10" s="28">
        <f t="shared" ref="Y10:Y16" si="11">J10+W10-X10</f>
        <v>0</v>
      </c>
      <c r="Z10" s="27">
        <v>5000000</v>
      </c>
      <c r="AA10" s="85">
        <v>5000000</v>
      </c>
      <c r="AB10" s="28">
        <f t="shared" ref="AB10:AB16" si="12">J10+Z10-AA10</f>
        <v>0</v>
      </c>
      <c r="AC10" s="27">
        <v>5000000</v>
      </c>
      <c r="AD10" s="85">
        <v>5000000</v>
      </c>
      <c r="AE10" s="28">
        <f t="shared" ref="AE10:AE16" si="13">J10+AC10-AD10</f>
        <v>0</v>
      </c>
      <c r="AF10" s="27">
        <v>5000000</v>
      </c>
      <c r="AG10" s="85">
        <v>5000000</v>
      </c>
      <c r="AH10" s="28">
        <f t="shared" ref="AH10:AH16" si="14">J10+AF10-AG10</f>
        <v>0</v>
      </c>
      <c r="AI10" s="27">
        <v>5000000</v>
      </c>
      <c r="AJ10" s="85">
        <v>5000000</v>
      </c>
      <c r="AK10" s="28">
        <f t="shared" ref="AK10:AK16" si="15">J10+AI10-AJ10</f>
        <v>0</v>
      </c>
    </row>
    <row r="11" spans="1:37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16">J11+K11-L11</f>
        <v>5000000</v>
      </c>
      <c r="N11" s="27">
        <v>5000000</v>
      </c>
      <c r="O11" s="85">
        <v>5000000</v>
      </c>
      <c r="P11" s="28">
        <f t="shared" si="9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10"/>
        <v>0</v>
      </c>
      <c r="W11" s="27">
        <v>5000000</v>
      </c>
      <c r="X11" s="85">
        <v>5000000</v>
      </c>
      <c r="Y11" s="28">
        <f t="shared" si="11"/>
        <v>0</v>
      </c>
      <c r="Z11" s="27">
        <v>5000000</v>
      </c>
      <c r="AA11" s="85">
        <v>5000000</v>
      </c>
      <c r="AB11" s="28">
        <f t="shared" si="12"/>
        <v>0</v>
      </c>
      <c r="AC11" s="27">
        <v>5000000</v>
      </c>
      <c r="AD11" s="85">
        <v>5000000</v>
      </c>
      <c r="AE11" s="28">
        <f t="shared" si="13"/>
        <v>0</v>
      </c>
      <c r="AF11" s="27">
        <v>5000000</v>
      </c>
      <c r="AG11" s="85">
        <v>5000000</v>
      </c>
      <c r="AH11" s="28">
        <f t="shared" si="14"/>
        <v>0</v>
      </c>
      <c r="AI11" s="27">
        <v>5000000</v>
      </c>
      <c r="AJ11" s="85">
        <v>5000000</v>
      </c>
      <c r="AK11" s="28">
        <f t="shared" si="15"/>
        <v>0</v>
      </c>
    </row>
    <row r="12" spans="1:37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16"/>
        <v>5000000</v>
      </c>
      <c r="N12" s="27">
        <v>5000000</v>
      </c>
      <c r="O12" s="85"/>
      <c r="P12" s="28">
        <f t="shared" si="9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10"/>
        <v>0</v>
      </c>
      <c r="W12" s="27">
        <v>5000000</v>
      </c>
      <c r="X12" s="27">
        <v>5000000</v>
      </c>
      <c r="Y12" s="28">
        <f t="shared" si="11"/>
        <v>0</v>
      </c>
      <c r="Z12" s="27">
        <v>5000000</v>
      </c>
      <c r="AA12" s="27">
        <v>5000000</v>
      </c>
      <c r="AB12" s="28">
        <f t="shared" si="12"/>
        <v>0</v>
      </c>
      <c r="AC12" s="27">
        <v>5000000</v>
      </c>
      <c r="AD12" s="27">
        <v>5000000</v>
      </c>
      <c r="AE12" s="28">
        <f t="shared" si="13"/>
        <v>0</v>
      </c>
      <c r="AF12" s="27">
        <v>5000000</v>
      </c>
      <c r="AG12" s="27">
        <v>5000000</v>
      </c>
      <c r="AH12" s="28">
        <f t="shared" si="14"/>
        <v>0</v>
      </c>
      <c r="AI12" s="27">
        <v>5000000</v>
      </c>
      <c r="AJ12" s="27">
        <v>5000000</v>
      </c>
      <c r="AK12" s="28">
        <f t="shared" si="15"/>
        <v>0</v>
      </c>
    </row>
    <row r="13" spans="1:37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9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10"/>
        <v>0</v>
      </c>
      <c r="W13" s="27">
        <v>10000000</v>
      </c>
      <c r="X13" s="27">
        <v>10000000</v>
      </c>
      <c r="Y13" s="28">
        <f t="shared" si="11"/>
        <v>0</v>
      </c>
      <c r="Z13" s="27">
        <v>10000000</v>
      </c>
      <c r="AA13" s="27">
        <v>10000000</v>
      </c>
      <c r="AB13" s="28">
        <f t="shared" si="12"/>
        <v>0</v>
      </c>
      <c r="AC13" s="27">
        <v>10000000</v>
      </c>
      <c r="AD13" s="27">
        <v>10000000</v>
      </c>
      <c r="AE13" s="28">
        <f t="shared" si="13"/>
        <v>0</v>
      </c>
      <c r="AF13" s="27">
        <v>10000000</v>
      </c>
      <c r="AG13" s="27">
        <v>10000000</v>
      </c>
      <c r="AH13" s="28">
        <f t="shared" si="14"/>
        <v>0</v>
      </c>
      <c r="AI13" s="27">
        <v>10000000</v>
      </c>
      <c r="AJ13" s="27">
        <v>10000000</v>
      </c>
      <c r="AK13" s="28">
        <f t="shared" si="15"/>
        <v>0</v>
      </c>
    </row>
    <row r="14" spans="1:37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17">J14+K14-L14</f>
        <v>5000000</v>
      </c>
      <c r="N14" s="27">
        <v>5000000</v>
      </c>
      <c r="O14" s="85"/>
      <c r="P14" s="28">
        <f t="shared" si="9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10"/>
        <v>0</v>
      </c>
      <c r="W14" s="27">
        <v>5000000</v>
      </c>
      <c r="X14" s="27">
        <v>5000000</v>
      </c>
      <c r="Y14" s="28">
        <f t="shared" si="11"/>
        <v>0</v>
      </c>
      <c r="Z14" s="27">
        <v>5000000</v>
      </c>
      <c r="AA14" s="27">
        <v>5000000</v>
      </c>
      <c r="AB14" s="28">
        <f t="shared" si="12"/>
        <v>0</v>
      </c>
      <c r="AC14" s="27">
        <v>5000000</v>
      </c>
      <c r="AD14" s="27">
        <v>5000000</v>
      </c>
      <c r="AE14" s="28">
        <f t="shared" si="13"/>
        <v>0</v>
      </c>
      <c r="AF14" s="27">
        <v>5000000</v>
      </c>
      <c r="AG14" s="27">
        <v>5000000</v>
      </c>
      <c r="AH14" s="28">
        <f t="shared" si="14"/>
        <v>0</v>
      </c>
      <c r="AI14" s="27">
        <v>5000000</v>
      </c>
      <c r="AJ14" s="27">
        <v>5000000</v>
      </c>
      <c r="AK14" s="28">
        <f t="shared" si="15"/>
        <v>0</v>
      </c>
    </row>
    <row r="15" spans="1:37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17"/>
        <v>5000000</v>
      </c>
      <c r="N15" s="27">
        <v>5000000</v>
      </c>
      <c r="O15" s="85"/>
      <c r="P15" s="28">
        <f t="shared" si="9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10"/>
        <v>0</v>
      </c>
      <c r="W15" s="27">
        <v>5000000</v>
      </c>
      <c r="X15" s="85">
        <v>5000000</v>
      </c>
      <c r="Y15" s="28">
        <f t="shared" si="11"/>
        <v>0</v>
      </c>
      <c r="Z15" s="27">
        <v>5000000</v>
      </c>
      <c r="AA15" s="85">
        <v>5000000</v>
      </c>
      <c r="AB15" s="28">
        <f t="shared" si="12"/>
        <v>0</v>
      </c>
      <c r="AC15" s="27">
        <v>5000000</v>
      </c>
      <c r="AD15" s="85">
        <v>5000000</v>
      </c>
      <c r="AE15" s="28">
        <f t="shared" si="13"/>
        <v>0</v>
      </c>
      <c r="AF15" s="27">
        <v>5000000</v>
      </c>
      <c r="AG15" s="85">
        <v>5000000</v>
      </c>
      <c r="AH15" s="28">
        <f t="shared" si="14"/>
        <v>0</v>
      </c>
      <c r="AI15" s="27">
        <v>5000000</v>
      </c>
      <c r="AJ15" s="85">
        <v>5000000</v>
      </c>
      <c r="AK15" s="28">
        <f t="shared" si="15"/>
        <v>0</v>
      </c>
    </row>
    <row r="16" spans="1:37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0</v>
      </c>
      <c r="J16" s="85"/>
      <c r="K16" s="27">
        <v>5000000</v>
      </c>
      <c r="L16" s="85"/>
      <c r="M16" s="28">
        <f t="shared" si="17"/>
        <v>5000000</v>
      </c>
      <c r="N16" s="27">
        <v>5000000</v>
      </c>
      <c r="O16" s="85"/>
      <c r="P16" s="28">
        <f t="shared" si="9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10"/>
        <v>5000000</v>
      </c>
      <c r="W16" s="27">
        <v>5000000</v>
      </c>
      <c r="X16" s="85">
        <v>5000000</v>
      </c>
      <c r="Y16" s="28">
        <f t="shared" si="11"/>
        <v>0</v>
      </c>
      <c r="Z16" s="27">
        <v>5000000</v>
      </c>
      <c r="AA16" s="85">
        <v>5000000</v>
      </c>
      <c r="AB16" s="28">
        <f t="shared" si="12"/>
        <v>0</v>
      </c>
      <c r="AC16" s="27">
        <v>5000000</v>
      </c>
      <c r="AD16" s="85">
        <v>5000000</v>
      </c>
      <c r="AE16" s="28">
        <f t="shared" si="13"/>
        <v>0</v>
      </c>
      <c r="AF16" s="27">
        <v>5000000</v>
      </c>
      <c r="AG16" s="85">
        <v>5000000</v>
      </c>
      <c r="AH16" s="28">
        <f t="shared" si="14"/>
        <v>0</v>
      </c>
      <c r="AI16" s="27">
        <v>5000000</v>
      </c>
      <c r="AJ16" s="85">
        <v>5000000</v>
      </c>
      <c r="AK16" s="28">
        <f t="shared" si="15"/>
        <v>0</v>
      </c>
    </row>
    <row r="17" spans="1:37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  <c r="W17" s="26"/>
      <c r="X17" s="27"/>
      <c r="Y17" s="28"/>
      <c r="Z17" s="26"/>
      <c r="AA17" s="27"/>
      <c r="AB17" s="28"/>
      <c r="AC17" s="26"/>
      <c r="AD17" s="27"/>
      <c r="AE17" s="28"/>
      <c r="AF17" s="26"/>
      <c r="AG17" s="27"/>
      <c r="AH17" s="28"/>
      <c r="AI17" s="26"/>
      <c r="AJ17" s="27"/>
      <c r="AK17" s="28"/>
    </row>
    <row r="18" spans="1:37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0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1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19">J18+T18-U18</f>
        <v>5000000</v>
      </c>
      <c r="W18" s="27">
        <v>5000000</v>
      </c>
      <c r="X18" s="85"/>
      <c r="Y18" s="28">
        <f t="shared" ref="Y18:Y20" si="20">J18+W18-X18</f>
        <v>5000000</v>
      </c>
      <c r="Z18" s="27">
        <v>5000000</v>
      </c>
      <c r="AA18" s="85"/>
      <c r="AB18" s="28">
        <f t="shared" ref="AB18:AB20" si="21">J18+Z18-AA18</f>
        <v>5000000</v>
      </c>
      <c r="AC18" s="27">
        <v>5000000</v>
      </c>
      <c r="AD18" s="85">
        <v>5000000</v>
      </c>
      <c r="AE18" s="28">
        <f t="shared" ref="AE18:AE20" si="22">J18+AC18-AD18</f>
        <v>0</v>
      </c>
      <c r="AF18" s="27">
        <v>5000000</v>
      </c>
      <c r="AG18" s="85">
        <v>5000000</v>
      </c>
      <c r="AH18" s="28">
        <f t="shared" ref="AH18:AH20" si="23">J18+AF18-AG18</f>
        <v>0</v>
      </c>
      <c r="AI18" s="27">
        <v>5000000</v>
      </c>
      <c r="AJ18" s="85">
        <v>5000000</v>
      </c>
      <c r="AK18" s="28">
        <f t="shared" ref="AK18:AK20" si="24">J18+AI18-AJ18</f>
        <v>0</v>
      </c>
    </row>
    <row r="19" spans="1:37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0</v>
      </c>
      <c r="J19" s="85"/>
      <c r="K19" s="27">
        <v>5000000</v>
      </c>
      <c r="L19" s="85"/>
      <c r="M19" s="28">
        <f t="shared" ref="M19:M20" si="25">J19+K19-L19</f>
        <v>5000000</v>
      </c>
      <c r="N19" s="27">
        <v>5000000</v>
      </c>
      <c r="O19" s="85">
        <v>5000000</v>
      </c>
      <c r="P19" s="28">
        <f t="shared" si="1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19"/>
        <v>5000000</v>
      </c>
      <c r="W19" s="27">
        <v>5000000</v>
      </c>
      <c r="X19" s="85"/>
      <c r="Y19" s="28">
        <f t="shared" si="20"/>
        <v>5000000</v>
      </c>
      <c r="Z19" s="27">
        <v>5000000</v>
      </c>
      <c r="AA19" s="85"/>
      <c r="AB19" s="28">
        <f t="shared" si="21"/>
        <v>5000000</v>
      </c>
      <c r="AC19" s="27">
        <v>5000000</v>
      </c>
      <c r="AD19" s="85"/>
      <c r="AE19" s="28">
        <f t="shared" si="22"/>
        <v>5000000</v>
      </c>
      <c r="AF19" s="27">
        <v>5000000</v>
      </c>
      <c r="AG19" s="85">
        <v>5000000</v>
      </c>
      <c r="AH19" s="28">
        <f t="shared" si="23"/>
        <v>0</v>
      </c>
      <c r="AI19" s="27">
        <v>5000000</v>
      </c>
      <c r="AJ19" s="85">
        <v>5000000</v>
      </c>
      <c r="AK19" s="28">
        <f t="shared" si="24"/>
        <v>0</v>
      </c>
    </row>
    <row r="20" spans="1:37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31085.62</v>
      </c>
      <c r="J20" s="85"/>
      <c r="K20" s="27">
        <v>5000000</v>
      </c>
      <c r="L20" s="85"/>
      <c r="M20" s="28">
        <f t="shared" si="25"/>
        <v>5000000</v>
      </c>
      <c r="N20" s="27">
        <v>5000000</v>
      </c>
      <c r="O20" s="85"/>
      <c r="P20" s="28">
        <f t="shared" si="1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19"/>
        <v>5000000</v>
      </c>
      <c r="W20" s="27">
        <v>5000000</v>
      </c>
      <c r="X20" s="27"/>
      <c r="Y20" s="28">
        <f t="shared" si="20"/>
        <v>5000000</v>
      </c>
      <c r="Z20" s="27">
        <v>5000000</v>
      </c>
      <c r="AA20" s="27"/>
      <c r="AB20" s="28">
        <f t="shared" si="21"/>
        <v>5000000</v>
      </c>
      <c r="AC20" s="27">
        <v>5000000</v>
      </c>
      <c r="AD20" s="27"/>
      <c r="AE20" s="28">
        <f t="shared" si="22"/>
        <v>5000000</v>
      </c>
      <c r="AF20" s="27">
        <v>5000000</v>
      </c>
      <c r="AG20" s="27"/>
      <c r="AH20" s="28">
        <f t="shared" si="23"/>
        <v>5000000</v>
      </c>
      <c r="AI20" s="27">
        <v>5000000</v>
      </c>
      <c r="AJ20" s="85">
        <v>5000000</v>
      </c>
      <c r="AK20" s="28">
        <f t="shared" si="24"/>
        <v>0</v>
      </c>
    </row>
    <row r="21" spans="1:37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86"/>
      <c r="U21" s="85"/>
      <c r="V21" s="87"/>
      <c r="W21" s="26"/>
      <c r="X21" s="27"/>
      <c r="Y21" s="28"/>
      <c r="Z21" s="26"/>
      <c r="AA21" s="27"/>
      <c r="AB21" s="28"/>
      <c r="AC21" s="26"/>
      <c r="AD21" s="27"/>
      <c r="AE21" s="28"/>
      <c r="AF21" s="26"/>
      <c r="AG21" s="27"/>
      <c r="AH21" s="28"/>
      <c r="AI21" s="26"/>
      <c r="AJ21" s="27"/>
      <c r="AK21" s="28"/>
    </row>
    <row r="22" spans="1:37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0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26">J22+N22-O22</f>
        <v>0</v>
      </c>
      <c r="Q22" s="27">
        <v>5000000</v>
      </c>
      <c r="R22" s="85">
        <v>5000000</v>
      </c>
      <c r="S22" s="28">
        <f t="shared" si="2"/>
        <v>0</v>
      </c>
      <c r="T22" s="86"/>
      <c r="U22" s="85"/>
      <c r="V22" s="87"/>
      <c r="W22" s="27">
        <v>5000000</v>
      </c>
      <c r="X22" s="85"/>
      <c r="Y22" s="28">
        <f t="shared" ref="Y22:Y31" si="27">J22+W22-X22</f>
        <v>5000000</v>
      </c>
      <c r="Z22" s="27">
        <v>5000000</v>
      </c>
      <c r="AA22" s="85"/>
      <c r="AB22" s="28">
        <f t="shared" ref="AB22:AB31" si="28">J22+Z22-AA22</f>
        <v>5000000</v>
      </c>
      <c r="AC22" s="27">
        <v>5000000</v>
      </c>
      <c r="AD22" s="85">
        <v>5000000</v>
      </c>
      <c r="AE22" s="28">
        <f t="shared" ref="AE22:AE40" si="29">J22+AC22-AD22</f>
        <v>0</v>
      </c>
      <c r="AF22" s="27">
        <v>5000000</v>
      </c>
      <c r="AG22" s="85">
        <v>5000000</v>
      </c>
      <c r="AH22" s="28">
        <f t="shared" ref="AH22:AH31" si="30">J22+AF22-AG22</f>
        <v>0</v>
      </c>
      <c r="AI22" s="27">
        <v>5000000</v>
      </c>
      <c r="AJ22" s="85">
        <v>5000000</v>
      </c>
      <c r="AK22" s="28">
        <f t="shared" ref="AK22:AK31" si="31">J22+AI22-AJ22</f>
        <v>0</v>
      </c>
    </row>
    <row r="23" spans="1:37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0</v>
      </c>
      <c r="J23" s="85"/>
      <c r="K23" s="27">
        <v>5000000</v>
      </c>
      <c r="L23" s="85"/>
      <c r="M23" s="28">
        <f t="shared" ref="M23:M24" si="32">J23+K23-L23</f>
        <v>5000000</v>
      </c>
      <c r="N23" s="27">
        <v>5000000</v>
      </c>
      <c r="O23" s="85">
        <v>5000000</v>
      </c>
      <c r="P23" s="28">
        <f t="shared" si="26"/>
        <v>0</v>
      </c>
      <c r="Q23" s="27">
        <v>5000000</v>
      </c>
      <c r="R23" s="85">
        <v>5000000</v>
      </c>
      <c r="S23" s="28">
        <f t="shared" si="2"/>
        <v>0</v>
      </c>
      <c r="T23" s="86"/>
      <c r="U23" s="85"/>
      <c r="V23" s="87"/>
      <c r="W23" s="27">
        <v>5000000</v>
      </c>
      <c r="X23" s="85"/>
      <c r="Y23" s="28">
        <f t="shared" si="27"/>
        <v>5000000</v>
      </c>
      <c r="Z23" s="27">
        <v>5000000</v>
      </c>
      <c r="AA23" s="85"/>
      <c r="AB23" s="28">
        <f t="shared" si="28"/>
        <v>5000000</v>
      </c>
      <c r="AC23" s="27">
        <v>5000000</v>
      </c>
      <c r="AD23" s="85">
        <v>5000000</v>
      </c>
      <c r="AE23" s="28">
        <f t="shared" si="29"/>
        <v>0</v>
      </c>
      <c r="AF23" s="27">
        <v>5000000</v>
      </c>
      <c r="AG23" s="85">
        <v>5000000</v>
      </c>
      <c r="AH23" s="28">
        <f t="shared" si="30"/>
        <v>0</v>
      </c>
      <c r="AI23" s="27">
        <v>5000000</v>
      </c>
      <c r="AJ23" s="85">
        <v>5000000</v>
      </c>
      <c r="AK23" s="28">
        <f t="shared" si="31"/>
        <v>0</v>
      </c>
    </row>
    <row r="24" spans="1:37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0</v>
      </c>
      <c r="J24" s="85"/>
      <c r="K24" s="27">
        <v>5000000</v>
      </c>
      <c r="L24" s="85"/>
      <c r="M24" s="28">
        <f t="shared" si="32"/>
        <v>5000000</v>
      </c>
      <c r="N24" s="27">
        <v>5000000</v>
      </c>
      <c r="O24" s="85"/>
      <c r="P24" s="28">
        <f t="shared" si="26"/>
        <v>5000000</v>
      </c>
      <c r="Q24" s="27">
        <v>5000000</v>
      </c>
      <c r="R24" s="27">
        <v>5000000</v>
      </c>
      <c r="S24" s="28">
        <f t="shared" si="2"/>
        <v>0</v>
      </c>
      <c r="T24" s="86"/>
      <c r="U24" s="85"/>
      <c r="V24" s="87"/>
      <c r="W24" s="27">
        <v>5000000</v>
      </c>
      <c r="X24" s="27"/>
      <c r="Y24" s="28">
        <f t="shared" si="27"/>
        <v>5000000</v>
      </c>
      <c r="Z24" s="27">
        <v>5000000</v>
      </c>
      <c r="AA24" s="27"/>
      <c r="AB24" s="28">
        <f t="shared" si="28"/>
        <v>5000000</v>
      </c>
      <c r="AC24" s="27">
        <v>5000000</v>
      </c>
      <c r="AD24" s="27">
        <v>5000000</v>
      </c>
      <c r="AE24" s="28">
        <f t="shared" si="29"/>
        <v>0</v>
      </c>
      <c r="AF24" s="27">
        <v>5000000</v>
      </c>
      <c r="AG24" s="27">
        <v>5000000</v>
      </c>
      <c r="AH24" s="28">
        <f t="shared" si="30"/>
        <v>0</v>
      </c>
      <c r="AI24" s="27">
        <v>5000000</v>
      </c>
      <c r="AJ24" s="27">
        <v>5000000</v>
      </c>
      <c r="AK24" s="28">
        <f t="shared" si="31"/>
        <v>0</v>
      </c>
    </row>
    <row r="25" spans="1:37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0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26"/>
        <v>10000000</v>
      </c>
      <c r="Q25" s="27">
        <v>10000000</v>
      </c>
      <c r="R25" s="27">
        <v>10000000</v>
      </c>
      <c r="S25" s="28">
        <f t="shared" si="2"/>
        <v>0</v>
      </c>
      <c r="T25" s="86"/>
      <c r="U25" s="85"/>
      <c r="V25" s="87"/>
      <c r="W25" s="27">
        <v>5000000</v>
      </c>
      <c r="X25" s="27"/>
      <c r="Y25" s="28">
        <f t="shared" si="27"/>
        <v>5000000</v>
      </c>
      <c r="Z25" s="27">
        <v>5000000</v>
      </c>
      <c r="AA25" s="27"/>
      <c r="AB25" s="28">
        <f t="shared" si="28"/>
        <v>5000000</v>
      </c>
      <c r="AC25" s="27">
        <v>5000000</v>
      </c>
      <c r="AD25" s="27"/>
      <c r="AE25" s="28">
        <f t="shared" si="29"/>
        <v>5000000</v>
      </c>
      <c r="AF25" s="27">
        <v>5000000</v>
      </c>
      <c r="AG25" s="27">
        <v>5000000</v>
      </c>
      <c r="AH25" s="28">
        <f t="shared" si="30"/>
        <v>0</v>
      </c>
      <c r="AI25" s="27">
        <v>5000000</v>
      </c>
      <c r="AJ25" s="27">
        <v>5000000</v>
      </c>
      <c r="AK25" s="28">
        <f t="shared" si="31"/>
        <v>0</v>
      </c>
    </row>
    <row r="26" spans="1:37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0</v>
      </c>
      <c r="J26" s="85"/>
      <c r="K26" s="27">
        <v>5000000</v>
      </c>
      <c r="L26" s="85"/>
      <c r="M26" s="28">
        <f t="shared" ref="M26:M31" si="33">J26+K26-L26</f>
        <v>5000000</v>
      </c>
      <c r="N26" s="27">
        <v>5000000</v>
      </c>
      <c r="O26" s="85"/>
      <c r="P26" s="28">
        <f t="shared" si="26"/>
        <v>5000000</v>
      </c>
      <c r="Q26" s="27">
        <v>5000000</v>
      </c>
      <c r="R26" s="27">
        <v>5000000</v>
      </c>
      <c r="S26" s="28">
        <f t="shared" si="2"/>
        <v>0</v>
      </c>
      <c r="T26" s="86"/>
      <c r="U26" s="85"/>
      <c r="V26" s="87"/>
      <c r="W26" s="27">
        <v>5000000</v>
      </c>
      <c r="X26" s="27"/>
      <c r="Y26" s="28">
        <f t="shared" si="27"/>
        <v>5000000</v>
      </c>
      <c r="Z26" s="27">
        <v>5000000</v>
      </c>
      <c r="AA26" s="27"/>
      <c r="AB26" s="28">
        <f t="shared" si="28"/>
        <v>5000000</v>
      </c>
      <c r="AC26" s="27">
        <v>5000000</v>
      </c>
      <c r="AD26" s="27"/>
      <c r="AE26" s="28">
        <f t="shared" si="29"/>
        <v>5000000</v>
      </c>
      <c r="AF26" s="27">
        <v>5000000</v>
      </c>
      <c r="AG26" s="27">
        <v>5000000</v>
      </c>
      <c r="AH26" s="28">
        <f t="shared" si="30"/>
        <v>0</v>
      </c>
      <c r="AI26" s="27">
        <v>5000000</v>
      </c>
      <c r="AJ26" s="27">
        <v>5000000</v>
      </c>
      <c r="AK26" s="28">
        <f t="shared" si="31"/>
        <v>0</v>
      </c>
    </row>
    <row r="27" spans="1:37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27246.58</v>
      </c>
      <c r="J27" s="85"/>
      <c r="K27" s="27">
        <v>5000000</v>
      </c>
      <c r="L27" s="85"/>
      <c r="M27" s="28">
        <f t="shared" si="33"/>
        <v>5000000</v>
      </c>
      <c r="N27" s="27">
        <v>5000000</v>
      </c>
      <c r="O27" s="85"/>
      <c r="P27" s="28">
        <f t="shared" si="26"/>
        <v>5000000</v>
      </c>
      <c r="Q27" s="27">
        <v>5000000</v>
      </c>
      <c r="R27" s="85"/>
      <c r="S27" s="28">
        <f t="shared" si="2"/>
        <v>5000000</v>
      </c>
      <c r="T27" s="86"/>
      <c r="U27" s="85"/>
      <c r="V27" s="87"/>
      <c r="W27" s="27">
        <v>5000000</v>
      </c>
      <c r="X27" s="85"/>
      <c r="Y27" s="28">
        <f t="shared" si="27"/>
        <v>5000000</v>
      </c>
      <c r="Z27" s="27">
        <v>5000000</v>
      </c>
      <c r="AA27" s="85"/>
      <c r="AB27" s="28">
        <f t="shared" si="28"/>
        <v>5000000</v>
      </c>
      <c r="AC27" s="27">
        <v>5000000</v>
      </c>
      <c r="AD27" s="85"/>
      <c r="AE27" s="28">
        <f t="shared" si="29"/>
        <v>5000000</v>
      </c>
      <c r="AF27" s="27">
        <v>5000000</v>
      </c>
      <c r="AG27" s="85"/>
      <c r="AH27" s="28">
        <f t="shared" si="30"/>
        <v>5000000</v>
      </c>
      <c r="AI27" s="27">
        <v>5000000</v>
      </c>
      <c r="AJ27" s="85">
        <v>5000000</v>
      </c>
      <c r="AK27" s="28">
        <f t="shared" si="31"/>
        <v>0</v>
      </c>
    </row>
    <row r="28" spans="1:37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26284.93</v>
      </c>
      <c r="J28" s="85"/>
      <c r="K28" s="27">
        <v>5000000</v>
      </c>
      <c r="L28" s="85"/>
      <c r="M28" s="28">
        <f t="shared" si="33"/>
        <v>5000000</v>
      </c>
      <c r="N28" s="27">
        <v>5000000</v>
      </c>
      <c r="O28" s="85"/>
      <c r="P28" s="28">
        <f t="shared" si="26"/>
        <v>5000000</v>
      </c>
      <c r="Q28" s="27">
        <v>5000000</v>
      </c>
      <c r="R28" s="85"/>
      <c r="S28" s="28">
        <f t="shared" si="2"/>
        <v>5000000</v>
      </c>
      <c r="T28" s="86"/>
      <c r="U28" s="85"/>
      <c r="V28" s="87"/>
      <c r="W28" s="27">
        <v>5000000</v>
      </c>
      <c r="X28" s="85"/>
      <c r="Y28" s="28">
        <f t="shared" si="27"/>
        <v>5000000</v>
      </c>
      <c r="Z28" s="27">
        <v>5000000</v>
      </c>
      <c r="AA28" s="85"/>
      <c r="AB28" s="28">
        <f t="shared" si="28"/>
        <v>5000000</v>
      </c>
      <c r="AC28" s="27">
        <v>5000000</v>
      </c>
      <c r="AD28" s="85"/>
      <c r="AE28" s="28">
        <f t="shared" si="29"/>
        <v>5000000</v>
      </c>
      <c r="AF28" s="27">
        <v>5000000</v>
      </c>
      <c r="AG28" s="85"/>
      <c r="AH28" s="28">
        <f t="shared" si="30"/>
        <v>5000000</v>
      </c>
      <c r="AI28" s="27">
        <v>5000000</v>
      </c>
      <c r="AJ28" s="85">
        <v>5000000</v>
      </c>
      <c r="AK28" s="28">
        <f t="shared" si="31"/>
        <v>0</v>
      </c>
    </row>
    <row r="29" spans="1:37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27246.58</v>
      </c>
      <c r="J29" s="85"/>
      <c r="K29" s="27">
        <v>5000000</v>
      </c>
      <c r="L29" s="85"/>
      <c r="M29" s="28">
        <f t="shared" si="33"/>
        <v>5000000</v>
      </c>
      <c r="N29" s="27">
        <v>5000000</v>
      </c>
      <c r="O29" s="85"/>
      <c r="P29" s="28">
        <f t="shared" si="26"/>
        <v>5000000</v>
      </c>
      <c r="Q29" s="27">
        <v>5000000</v>
      </c>
      <c r="R29" s="85"/>
      <c r="S29" s="28">
        <f t="shared" si="2"/>
        <v>5000000</v>
      </c>
      <c r="T29" s="86"/>
      <c r="U29" s="85"/>
      <c r="V29" s="87"/>
      <c r="W29" s="27">
        <v>5000000</v>
      </c>
      <c r="X29" s="85"/>
      <c r="Y29" s="28">
        <f t="shared" si="27"/>
        <v>5000000</v>
      </c>
      <c r="Z29" s="27">
        <v>5000000</v>
      </c>
      <c r="AA29" s="85"/>
      <c r="AB29" s="28">
        <f t="shared" si="28"/>
        <v>5000000</v>
      </c>
      <c r="AC29" s="27">
        <v>5000000</v>
      </c>
      <c r="AD29" s="85"/>
      <c r="AE29" s="28">
        <f t="shared" si="29"/>
        <v>5000000</v>
      </c>
      <c r="AF29" s="27">
        <v>5000000</v>
      </c>
      <c r="AG29" s="85"/>
      <c r="AH29" s="28">
        <f t="shared" si="30"/>
        <v>5000000</v>
      </c>
      <c r="AI29" s="27">
        <v>5000000</v>
      </c>
      <c r="AJ29" s="85">
        <v>5000000</v>
      </c>
      <c r="AK29" s="28">
        <f t="shared" si="31"/>
        <v>0</v>
      </c>
    </row>
    <row r="30" spans="1:37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31934.25</v>
      </c>
      <c r="J30" s="85"/>
      <c r="K30" s="27">
        <v>5000000</v>
      </c>
      <c r="L30" s="85"/>
      <c r="M30" s="28">
        <f t="shared" si="33"/>
        <v>5000000</v>
      </c>
      <c r="N30" s="27">
        <v>5000000</v>
      </c>
      <c r="O30" s="85"/>
      <c r="P30" s="28">
        <f t="shared" si="26"/>
        <v>5000000</v>
      </c>
      <c r="Q30" s="27">
        <v>5000000</v>
      </c>
      <c r="R30" s="85"/>
      <c r="S30" s="28">
        <f t="shared" si="2"/>
        <v>5000000</v>
      </c>
      <c r="T30" s="86"/>
      <c r="U30" s="85"/>
      <c r="V30" s="87"/>
      <c r="W30" s="27">
        <v>5000000</v>
      </c>
      <c r="X30" s="85"/>
      <c r="Y30" s="28">
        <f t="shared" si="27"/>
        <v>5000000</v>
      </c>
      <c r="Z30" s="27">
        <v>5000000</v>
      </c>
      <c r="AA30" s="85"/>
      <c r="AB30" s="28">
        <f t="shared" si="28"/>
        <v>5000000</v>
      </c>
      <c r="AC30" s="27">
        <v>5000000</v>
      </c>
      <c r="AD30" s="85"/>
      <c r="AE30" s="28">
        <f t="shared" si="29"/>
        <v>5000000</v>
      </c>
      <c r="AF30" s="27">
        <v>5000000</v>
      </c>
      <c r="AG30" s="85"/>
      <c r="AH30" s="28">
        <f t="shared" si="30"/>
        <v>5000000</v>
      </c>
      <c r="AI30" s="27">
        <v>5000000</v>
      </c>
      <c r="AJ30" s="85"/>
      <c r="AK30" s="28">
        <f t="shared" si="31"/>
        <v>5000000</v>
      </c>
    </row>
    <row r="31" spans="1:37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33335.620000000003</v>
      </c>
      <c r="J31" s="85"/>
      <c r="K31" s="27">
        <v>5000000</v>
      </c>
      <c r="L31" s="85"/>
      <c r="M31" s="28">
        <f t="shared" si="33"/>
        <v>5000000</v>
      </c>
      <c r="N31" s="27">
        <v>5000000</v>
      </c>
      <c r="O31" s="85"/>
      <c r="P31" s="28">
        <f t="shared" si="26"/>
        <v>5000000</v>
      </c>
      <c r="Q31" s="27">
        <v>5000000</v>
      </c>
      <c r="R31" s="85"/>
      <c r="S31" s="28">
        <f t="shared" si="2"/>
        <v>5000000</v>
      </c>
      <c r="T31" s="86"/>
      <c r="U31" s="85"/>
      <c r="V31" s="87"/>
      <c r="W31" s="27">
        <v>5000000</v>
      </c>
      <c r="X31" s="85"/>
      <c r="Y31" s="28">
        <f t="shared" si="27"/>
        <v>5000000</v>
      </c>
      <c r="Z31" s="27">
        <v>5000000</v>
      </c>
      <c r="AA31" s="85"/>
      <c r="AB31" s="28">
        <f t="shared" si="28"/>
        <v>5000000</v>
      </c>
      <c r="AC31" s="27">
        <v>5000000</v>
      </c>
      <c r="AD31" s="85"/>
      <c r="AE31" s="28">
        <f t="shared" si="29"/>
        <v>5000000</v>
      </c>
      <c r="AF31" s="27">
        <v>5000000</v>
      </c>
      <c r="AG31" s="85"/>
      <c r="AH31" s="28">
        <f t="shared" si="30"/>
        <v>5000000</v>
      </c>
      <c r="AI31" s="27">
        <v>5000000</v>
      </c>
      <c r="AJ31" s="85"/>
      <c r="AK31" s="28">
        <f t="shared" si="31"/>
        <v>5000000</v>
      </c>
    </row>
    <row r="32" spans="1:37" x14ac:dyDescent="0.25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  <c r="W32" s="86"/>
      <c r="X32" s="85"/>
      <c r="Y32" s="87"/>
      <c r="Z32" s="86"/>
      <c r="AA32" s="85"/>
      <c r="AB32" s="87"/>
      <c r="AC32" s="86"/>
      <c r="AD32" s="85"/>
      <c r="AE32" s="87"/>
      <c r="AF32" s="86"/>
      <c r="AG32" s="85"/>
      <c r="AH32" s="87"/>
      <c r="AI32" s="86"/>
      <c r="AJ32" s="85"/>
      <c r="AK32" s="87"/>
    </row>
    <row r="33" spans="1:37" x14ac:dyDescent="0.25">
      <c r="A33" s="108">
        <v>43859</v>
      </c>
      <c r="B33" s="24" t="s">
        <v>43</v>
      </c>
      <c r="C33" s="24">
        <v>337</v>
      </c>
      <c r="D33" s="24" t="s">
        <v>88</v>
      </c>
      <c r="E33" s="24" t="s">
        <v>117</v>
      </c>
      <c r="F33" s="32">
        <v>6.9250000000000006E-2</v>
      </c>
      <c r="G33" s="31">
        <v>33</v>
      </c>
      <c r="H33" s="29">
        <v>43892</v>
      </c>
      <c r="I33" s="84">
        <v>948.63</v>
      </c>
      <c r="J33" s="85"/>
      <c r="K33" s="86"/>
      <c r="L33" s="85"/>
      <c r="M33" s="87"/>
      <c r="N33" s="86"/>
      <c r="O33" s="85"/>
      <c r="P33" s="87"/>
      <c r="Q33" s="86"/>
      <c r="R33" s="85"/>
      <c r="S33" s="87"/>
      <c r="T33" s="86"/>
      <c r="U33" s="85"/>
      <c r="V33" s="87"/>
      <c r="W33" s="86"/>
      <c r="X33" s="85"/>
      <c r="Y33" s="87"/>
      <c r="Z33" s="86"/>
      <c r="AA33" s="85"/>
      <c r="AB33" s="87"/>
      <c r="AC33" s="27">
        <v>5000000</v>
      </c>
      <c r="AD33" s="85"/>
      <c r="AE33" s="28">
        <f t="shared" si="29"/>
        <v>5000000</v>
      </c>
      <c r="AF33" s="27">
        <v>5000000</v>
      </c>
      <c r="AG33" s="85"/>
      <c r="AH33" s="28">
        <f t="shared" ref="AH33:AH40" si="34">J33+AF33-AG33</f>
        <v>5000000</v>
      </c>
      <c r="AI33" s="27">
        <v>5000000</v>
      </c>
      <c r="AJ33" s="85">
        <v>5000000</v>
      </c>
      <c r="AK33" s="28">
        <f t="shared" ref="AK33:AK40" si="35">J33+AI33-AJ33</f>
        <v>0</v>
      </c>
    </row>
    <row r="34" spans="1:37" x14ac:dyDescent="0.25">
      <c r="A34" s="108">
        <v>43859</v>
      </c>
      <c r="B34" s="24" t="s">
        <v>18</v>
      </c>
      <c r="C34" s="24">
        <v>338</v>
      </c>
      <c r="D34" s="24" t="s">
        <v>88</v>
      </c>
      <c r="E34" s="24" t="s">
        <v>118</v>
      </c>
      <c r="F34" s="30">
        <v>7.0499999999999993E-2</v>
      </c>
      <c r="G34" s="31">
        <v>61</v>
      </c>
      <c r="H34" s="29">
        <v>43920</v>
      </c>
      <c r="I34" s="84">
        <v>28006.85</v>
      </c>
      <c r="J34" s="85"/>
      <c r="K34" s="86"/>
      <c r="L34" s="85"/>
      <c r="M34" s="87"/>
      <c r="N34" s="86"/>
      <c r="O34" s="85"/>
      <c r="P34" s="87"/>
      <c r="Q34" s="86"/>
      <c r="R34" s="85"/>
      <c r="S34" s="87"/>
      <c r="T34" s="86"/>
      <c r="U34" s="85"/>
      <c r="V34" s="87"/>
      <c r="W34" s="86"/>
      <c r="X34" s="85"/>
      <c r="Y34" s="87"/>
      <c r="Z34" s="86"/>
      <c r="AA34" s="85"/>
      <c r="AB34" s="87"/>
      <c r="AC34" s="27">
        <v>5000000</v>
      </c>
      <c r="AD34" s="85"/>
      <c r="AE34" s="28">
        <f t="shared" si="29"/>
        <v>5000000</v>
      </c>
      <c r="AF34" s="27">
        <v>5000000</v>
      </c>
      <c r="AG34" s="85"/>
      <c r="AH34" s="28">
        <f t="shared" si="34"/>
        <v>5000000</v>
      </c>
      <c r="AI34" s="27">
        <v>5000000</v>
      </c>
      <c r="AJ34" s="85">
        <v>5000000</v>
      </c>
      <c r="AK34" s="28">
        <f t="shared" si="35"/>
        <v>0</v>
      </c>
    </row>
    <row r="35" spans="1:37" x14ac:dyDescent="0.25">
      <c r="A35" s="108">
        <v>43859</v>
      </c>
      <c r="B35" s="24" t="s">
        <v>42</v>
      </c>
      <c r="C35" s="24">
        <v>339</v>
      </c>
      <c r="D35" s="24" t="s">
        <v>88</v>
      </c>
      <c r="E35" s="24">
        <v>2079015305</v>
      </c>
      <c r="F35" s="30">
        <v>6.7400000000000002E-2</v>
      </c>
      <c r="G35" s="31">
        <v>90</v>
      </c>
      <c r="H35" s="29">
        <v>43949</v>
      </c>
      <c r="I35" s="84">
        <v>28621.919999999998</v>
      </c>
      <c r="J35" s="85"/>
      <c r="K35" s="86"/>
      <c r="L35" s="85"/>
      <c r="M35" s="87"/>
      <c r="N35" s="86"/>
      <c r="O35" s="85"/>
      <c r="P35" s="87"/>
      <c r="Q35" s="86"/>
      <c r="R35" s="85"/>
      <c r="S35" s="87"/>
      <c r="T35" s="86"/>
      <c r="U35" s="85"/>
      <c r="V35" s="87"/>
      <c r="W35" s="86"/>
      <c r="X35" s="85"/>
      <c r="Y35" s="87"/>
      <c r="Z35" s="86"/>
      <c r="AA35" s="85"/>
      <c r="AB35" s="87"/>
      <c r="AC35" s="27">
        <v>5000000</v>
      </c>
      <c r="AD35" s="85"/>
      <c r="AE35" s="28">
        <f t="shared" si="29"/>
        <v>5000000</v>
      </c>
      <c r="AF35" s="27">
        <v>5000000</v>
      </c>
      <c r="AG35" s="85"/>
      <c r="AH35" s="28">
        <f t="shared" si="34"/>
        <v>5000000</v>
      </c>
      <c r="AI35" s="27">
        <v>5000000</v>
      </c>
      <c r="AJ35" s="85"/>
      <c r="AK35" s="28">
        <f t="shared" si="35"/>
        <v>5000000</v>
      </c>
    </row>
    <row r="36" spans="1:37" x14ac:dyDescent="0.25">
      <c r="A36" s="108">
        <v>43859</v>
      </c>
      <c r="B36" s="24" t="s">
        <v>110</v>
      </c>
      <c r="C36" s="24">
        <v>340</v>
      </c>
      <c r="D36" s="24" t="s">
        <v>88</v>
      </c>
      <c r="E36" s="24">
        <v>74841051415</v>
      </c>
      <c r="F36" s="30">
        <v>7.0400000000000004E-2</v>
      </c>
      <c r="G36" s="31">
        <v>91</v>
      </c>
      <c r="H36" s="29">
        <v>43950</v>
      </c>
      <c r="I36" s="84">
        <v>29895.89</v>
      </c>
      <c r="J36" s="85"/>
      <c r="K36" s="86"/>
      <c r="L36" s="85"/>
      <c r="M36" s="87"/>
      <c r="N36" s="86"/>
      <c r="O36" s="85"/>
      <c r="P36" s="87"/>
      <c r="Q36" s="86"/>
      <c r="R36" s="85"/>
      <c r="S36" s="87"/>
      <c r="T36" s="86"/>
      <c r="U36" s="85"/>
      <c r="V36" s="87"/>
      <c r="W36" s="86"/>
      <c r="X36" s="85"/>
      <c r="Y36" s="87"/>
      <c r="Z36" s="86"/>
      <c r="AA36" s="85"/>
      <c r="AB36" s="87"/>
      <c r="AC36" s="27">
        <v>5000000</v>
      </c>
      <c r="AD36" s="85"/>
      <c r="AE36" s="28">
        <f t="shared" si="29"/>
        <v>5000000</v>
      </c>
      <c r="AF36" s="27">
        <v>5000000</v>
      </c>
      <c r="AG36" s="85"/>
      <c r="AH36" s="28">
        <f t="shared" si="34"/>
        <v>5000000</v>
      </c>
      <c r="AI36" s="27">
        <v>5000000</v>
      </c>
      <c r="AJ36" s="85"/>
      <c r="AK36" s="28">
        <f t="shared" si="35"/>
        <v>5000000</v>
      </c>
    </row>
    <row r="37" spans="1:37" x14ac:dyDescent="0.25">
      <c r="A37" s="108">
        <v>43859</v>
      </c>
      <c r="B37" s="24" t="s">
        <v>18</v>
      </c>
      <c r="C37" s="24">
        <v>341</v>
      </c>
      <c r="D37" s="24" t="s">
        <v>88</v>
      </c>
      <c r="E37" s="24" t="s">
        <v>119</v>
      </c>
      <c r="F37" s="30">
        <v>7.3999999999999996E-2</v>
      </c>
      <c r="G37" s="31">
        <v>121</v>
      </c>
      <c r="H37" s="29">
        <v>43980</v>
      </c>
      <c r="I37" s="84">
        <v>31424.66</v>
      </c>
      <c r="J37" s="85"/>
      <c r="K37" s="86"/>
      <c r="L37" s="85"/>
      <c r="M37" s="87"/>
      <c r="N37" s="86"/>
      <c r="O37" s="85"/>
      <c r="P37" s="87"/>
      <c r="Q37" s="86"/>
      <c r="R37" s="85"/>
      <c r="S37" s="87"/>
      <c r="T37" s="86"/>
      <c r="U37" s="85"/>
      <c r="V37" s="87"/>
      <c r="W37" s="86"/>
      <c r="X37" s="85"/>
      <c r="Y37" s="87"/>
      <c r="Z37" s="86"/>
      <c r="AA37" s="85"/>
      <c r="AB37" s="87"/>
      <c r="AC37" s="27">
        <v>5000000</v>
      </c>
      <c r="AD37" s="85"/>
      <c r="AE37" s="28">
        <f t="shared" si="29"/>
        <v>5000000</v>
      </c>
      <c r="AF37" s="27">
        <v>5000000</v>
      </c>
      <c r="AG37" s="85"/>
      <c r="AH37" s="28">
        <f t="shared" si="34"/>
        <v>5000000</v>
      </c>
      <c r="AI37" s="27">
        <v>5000000</v>
      </c>
      <c r="AJ37" s="85"/>
      <c r="AK37" s="28">
        <f t="shared" si="35"/>
        <v>5000000</v>
      </c>
    </row>
    <row r="38" spans="1:37" x14ac:dyDescent="0.25">
      <c r="A38" s="108">
        <v>43859</v>
      </c>
      <c r="B38" s="24" t="s">
        <v>120</v>
      </c>
      <c r="C38" s="24">
        <v>342</v>
      </c>
      <c r="D38" s="24" t="s">
        <v>88</v>
      </c>
      <c r="E38" s="24" t="s">
        <v>121</v>
      </c>
      <c r="F38" s="30">
        <v>7.0999999999999994E-2</v>
      </c>
      <c r="G38" s="31">
        <v>121</v>
      </c>
      <c r="H38" s="29">
        <v>43980</v>
      </c>
      <c r="I38" s="84">
        <v>30150.68</v>
      </c>
      <c r="J38" s="85"/>
      <c r="K38" s="86"/>
      <c r="L38" s="85"/>
      <c r="M38" s="87"/>
      <c r="N38" s="86"/>
      <c r="O38" s="85"/>
      <c r="P38" s="87"/>
      <c r="Q38" s="86"/>
      <c r="R38" s="85"/>
      <c r="S38" s="87"/>
      <c r="T38" s="86"/>
      <c r="U38" s="85"/>
      <c r="V38" s="87"/>
      <c r="W38" s="86"/>
      <c r="X38" s="85"/>
      <c r="Y38" s="87"/>
      <c r="Z38" s="86"/>
      <c r="AA38" s="85"/>
      <c r="AB38" s="87"/>
      <c r="AC38" s="27">
        <v>5000000</v>
      </c>
      <c r="AD38" s="85"/>
      <c r="AE38" s="28">
        <f t="shared" si="29"/>
        <v>5000000</v>
      </c>
      <c r="AF38" s="27">
        <v>5000000</v>
      </c>
      <c r="AG38" s="85"/>
      <c r="AH38" s="28">
        <f t="shared" si="34"/>
        <v>5000000</v>
      </c>
      <c r="AI38" s="27">
        <v>5000000</v>
      </c>
      <c r="AJ38" s="85"/>
      <c r="AK38" s="28">
        <f t="shared" si="35"/>
        <v>5000000</v>
      </c>
    </row>
    <row r="39" spans="1:37" x14ac:dyDescent="0.25">
      <c r="A39" s="108">
        <v>43859</v>
      </c>
      <c r="B39" s="24" t="s">
        <v>18</v>
      </c>
      <c r="C39" s="24">
        <v>343</v>
      </c>
      <c r="D39" s="24" t="s">
        <v>88</v>
      </c>
      <c r="E39" s="24" t="s">
        <v>122</v>
      </c>
      <c r="F39" s="30">
        <v>7.5499999999999998E-2</v>
      </c>
      <c r="G39" s="31">
        <v>152</v>
      </c>
      <c r="H39" s="29">
        <v>44011</v>
      </c>
      <c r="I39" s="84">
        <v>32061.64</v>
      </c>
      <c r="J39" s="85"/>
      <c r="K39" s="86"/>
      <c r="L39" s="85"/>
      <c r="M39" s="87"/>
      <c r="N39" s="86"/>
      <c r="O39" s="85"/>
      <c r="P39" s="87"/>
      <c r="Q39" s="86"/>
      <c r="R39" s="85"/>
      <c r="S39" s="87"/>
      <c r="T39" s="86"/>
      <c r="U39" s="85"/>
      <c r="V39" s="87"/>
      <c r="W39" s="86"/>
      <c r="X39" s="85"/>
      <c r="Y39" s="87"/>
      <c r="Z39" s="86"/>
      <c r="AA39" s="85"/>
      <c r="AB39" s="87"/>
      <c r="AC39" s="27">
        <v>5000000</v>
      </c>
      <c r="AD39" s="85"/>
      <c r="AE39" s="28">
        <f t="shared" si="29"/>
        <v>5000000</v>
      </c>
      <c r="AF39" s="27">
        <v>5000000</v>
      </c>
      <c r="AG39" s="85"/>
      <c r="AH39" s="28">
        <f t="shared" si="34"/>
        <v>5000000</v>
      </c>
      <c r="AI39" s="27">
        <v>5000000</v>
      </c>
      <c r="AJ39" s="85"/>
      <c r="AK39" s="28">
        <f t="shared" si="35"/>
        <v>5000000</v>
      </c>
    </row>
    <row r="40" spans="1:37" x14ac:dyDescent="0.25">
      <c r="A40" s="108">
        <v>43859</v>
      </c>
      <c r="B40" s="24" t="s">
        <v>43</v>
      </c>
      <c r="C40" s="24">
        <v>344</v>
      </c>
      <c r="D40" s="24" t="s">
        <v>88</v>
      </c>
      <c r="E40" s="24" t="s">
        <v>123</v>
      </c>
      <c r="F40" s="32">
        <v>7.5499999999999998E-2</v>
      </c>
      <c r="G40" s="31">
        <v>154</v>
      </c>
      <c r="H40" s="29">
        <v>44013</v>
      </c>
      <c r="I40" s="84">
        <v>32061.64</v>
      </c>
      <c r="J40" s="85"/>
      <c r="K40" s="86"/>
      <c r="L40" s="85"/>
      <c r="M40" s="87"/>
      <c r="N40" s="86"/>
      <c r="O40" s="85"/>
      <c r="P40" s="87"/>
      <c r="Q40" s="86"/>
      <c r="R40" s="85"/>
      <c r="S40" s="87"/>
      <c r="T40" s="86"/>
      <c r="U40" s="85"/>
      <c r="V40" s="87"/>
      <c r="W40" s="86"/>
      <c r="X40" s="85"/>
      <c r="Y40" s="87"/>
      <c r="Z40" s="86"/>
      <c r="AA40" s="85"/>
      <c r="AB40" s="87"/>
      <c r="AC40" s="27">
        <v>5000000</v>
      </c>
      <c r="AD40" s="85"/>
      <c r="AE40" s="28">
        <f t="shared" si="29"/>
        <v>5000000</v>
      </c>
      <c r="AF40" s="27">
        <v>5000000</v>
      </c>
      <c r="AG40" s="85"/>
      <c r="AH40" s="28">
        <f t="shared" si="34"/>
        <v>5000000</v>
      </c>
      <c r="AI40" s="27">
        <v>5000000</v>
      </c>
      <c r="AJ40" s="85"/>
      <c r="AK40" s="28">
        <f t="shared" si="35"/>
        <v>5000000</v>
      </c>
    </row>
    <row r="41" spans="1:37" x14ac:dyDescent="0.25">
      <c r="A41" s="79"/>
      <c r="B41" s="80"/>
      <c r="C41" s="80"/>
      <c r="D41" s="80"/>
      <c r="E41" s="80"/>
      <c r="F41" s="81"/>
      <c r="G41" s="82"/>
      <c r="H41" s="83"/>
      <c r="I41" s="84"/>
      <c r="J41" s="85"/>
      <c r="K41" s="86"/>
      <c r="L41" s="85"/>
      <c r="M41" s="87"/>
      <c r="N41" s="86"/>
      <c r="O41" s="85"/>
      <c r="P41" s="87"/>
      <c r="Q41" s="86"/>
      <c r="R41" s="85"/>
      <c r="S41" s="87"/>
      <c r="T41" s="86"/>
      <c r="U41" s="85"/>
      <c r="V41" s="87"/>
      <c r="W41" s="86"/>
      <c r="X41" s="85"/>
      <c r="Y41" s="87"/>
      <c r="Z41" s="86"/>
      <c r="AA41" s="85"/>
      <c r="AB41" s="87"/>
      <c r="AC41" s="86"/>
      <c r="AD41" s="85"/>
      <c r="AE41" s="87"/>
      <c r="AF41" s="86"/>
      <c r="AG41" s="85"/>
      <c r="AH41" s="87"/>
      <c r="AI41" s="86"/>
      <c r="AJ41" s="85"/>
      <c r="AK41" s="87"/>
    </row>
    <row r="42" spans="1:37" x14ac:dyDescent="0.25">
      <c r="A42" s="108">
        <v>43887</v>
      </c>
      <c r="B42" s="24" t="s">
        <v>43</v>
      </c>
      <c r="C42" s="24">
        <v>345</v>
      </c>
      <c r="D42" s="24" t="s">
        <v>88</v>
      </c>
      <c r="E42" s="24" t="s">
        <v>126</v>
      </c>
      <c r="F42" s="32">
        <v>7.0000000000000007E-2</v>
      </c>
      <c r="G42" s="31">
        <v>62</v>
      </c>
      <c r="H42" s="29">
        <v>43949</v>
      </c>
      <c r="I42" s="84">
        <v>29726.03</v>
      </c>
      <c r="J42" s="85"/>
      <c r="K42" s="86"/>
      <c r="L42" s="85"/>
      <c r="M42" s="87"/>
      <c r="N42" s="86"/>
      <c r="O42" s="85"/>
      <c r="P42" s="87"/>
      <c r="Q42" s="86"/>
      <c r="R42" s="85"/>
      <c r="S42" s="87"/>
      <c r="T42" s="86"/>
      <c r="U42" s="85"/>
      <c r="V42" s="87"/>
      <c r="W42" s="86"/>
      <c r="X42" s="85"/>
      <c r="Y42" s="87"/>
      <c r="Z42" s="86"/>
      <c r="AA42" s="85"/>
      <c r="AB42" s="87"/>
      <c r="AC42" s="27">
        <v>5000000</v>
      </c>
      <c r="AD42" s="85"/>
      <c r="AE42" s="28">
        <f t="shared" ref="AE42:AE47" si="36">J42+AC42-AD42</f>
        <v>5000000</v>
      </c>
      <c r="AF42" s="27">
        <v>5000000</v>
      </c>
      <c r="AG42" s="85"/>
      <c r="AH42" s="28">
        <f t="shared" ref="AH42:AH47" si="37">J42+AF42-AG42</f>
        <v>5000000</v>
      </c>
      <c r="AI42" s="27">
        <v>5000000</v>
      </c>
      <c r="AJ42" s="85"/>
      <c r="AK42" s="28">
        <f t="shared" ref="AK42:AK47" si="38">J42+AI42-AJ42</f>
        <v>5000000</v>
      </c>
    </row>
    <row r="43" spans="1:37" x14ac:dyDescent="0.25">
      <c r="A43" s="108">
        <v>43887</v>
      </c>
      <c r="B43" s="24" t="s">
        <v>18</v>
      </c>
      <c r="C43" s="24">
        <v>346</v>
      </c>
      <c r="D43" s="24" t="s">
        <v>88</v>
      </c>
      <c r="E43" s="24" t="s">
        <v>127</v>
      </c>
      <c r="F43" s="30">
        <v>7.1499999999999994E-2</v>
      </c>
      <c r="G43" s="31">
        <v>91</v>
      </c>
      <c r="H43" s="29">
        <v>43978</v>
      </c>
      <c r="I43" s="84">
        <v>30363.01</v>
      </c>
      <c r="J43" s="85"/>
      <c r="K43" s="86"/>
      <c r="L43" s="85"/>
      <c r="M43" s="87"/>
      <c r="N43" s="86"/>
      <c r="O43" s="85"/>
      <c r="P43" s="87"/>
      <c r="Q43" s="86"/>
      <c r="R43" s="85"/>
      <c r="S43" s="87"/>
      <c r="T43" s="86"/>
      <c r="U43" s="85"/>
      <c r="V43" s="87"/>
      <c r="W43" s="86"/>
      <c r="X43" s="85"/>
      <c r="Y43" s="87"/>
      <c r="Z43" s="86"/>
      <c r="AA43" s="85"/>
      <c r="AB43" s="87"/>
      <c r="AC43" s="27">
        <v>5000000</v>
      </c>
      <c r="AD43" s="85"/>
      <c r="AE43" s="28">
        <f t="shared" si="36"/>
        <v>5000000</v>
      </c>
      <c r="AF43" s="27">
        <v>5000000</v>
      </c>
      <c r="AG43" s="85"/>
      <c r="AH43" s="28">
        <f t="shared" si="37"/>
        <v>5000000</v>
      </c>
      <c r="AI43" s="27">
        <v>5000000</v>
      </c>
      <c r="AJ43" s="85"/>
      <c r="AK43" s="28">
        <f t="shared" si="38"/>
        <v>5000000</v>
      </c>
    </row>
    <row r="44" spans="1:37" x14ac:dyDescent="0.25">
      <c r="A44" s="108">
        <v>43887</v>
      </c>
      <c r="B44" s="24" t="s">
        <v>110</v>
      </c>
      <c r="C44" s="24">
        <v>347</v>
      </c>
      <c r="D44" s="24" t="s">
        <v>88</v>
      </c>
      <c r="E44" s="24">
        <v>71844738149</v>
      </c>
      <c r="F44" s="30">
        <v>7.1199999999999999E-2</v>
      </c>
      <c r="G44" s="31">
        <v>121</v>
      </c>
      <c r="H44" s="29">
        <v>44008</v>
      </c>
      <c r="I44" s="84">
        <v>30235.62</v>
      </c>
      <c r="J44" s="85"/>
      <c r="K44" s="86"/>
      <c r="L44" s="85"/>
      <c r="M44" s="87"/>
      <c r="N44" s="86"/>
      <c r="O44" s="85"/>
      <c r="P44" s="87"/>
      <c r="Q44" s="86"/>
      <c r="R44" s="85"/>
      <c r="S44" s="87"/>
      <c r="T44" s="86"/>
      <c r="U44" s="85"/>
      <c r="V44" s="87"/>
      <c r="W44" s="86"/>
      <c r="X44" s="85"/>
      <c r="Y44" s="87"/>
      <c r="Z44" s="86"/>
      <c r="AA44" s="85"/>
      <c r="AB44" s="87"/>
      <c r="AC44" s="27">
        <v>5000000</v>
      </c>
      <c r="AD44" s="85"/>
      <c r="AE44" s="28">
        <f t="shared" si="36"/>
        <v>5000000</v>
      </c>
      <c r="AF44" s="27">
        <v>5000000</v>
      </c>
      <c r="AG44" s="85"/>
      <c r="AH44" s="28">
        <f t="shared" si="37"/>
        <v>5000000</v>
      </c>
      <c r="AI44" s="27">
        <v>5000000</v>
      </c>
      <c r="AJ44" s="85"/>
      <c r="AK44" s="28">
        <f t="shared" si="38"/>
        <v>5000000</v>
      </c>
    </row>
    <row r="45" spans="1:37" x14ac:dyDescent="0.25">
      <c r="A45" s="108">
        <v>43887</v>
      </c>
      <c r="B45" s="24" t="s">
        <v>43</v>
      </c>
      <c r="C45" s="24">
        <v>348</v>
      </c>
      <c r="D45" s="24" t="s">
        <v>88</v>
      </c>
      <c r="E45" s="24" t="s">
        <v>128</v>
      </c>
      <c r="F45" s="32">
        <v>7.3499999999999996E-2</v>
      </c>
      <c r="G45" s="31">
        <v>121</v>
      </c>
      <c r="H45" s="29">
        <v>44008</v>
      </c>
      <c r="I45" s="84">
        <v>31212.33</v>
      </c>
      <c r="J45" s="85"/>
      <c r="K45" s="86"/>
      <c r="L45" s="85"/>
      <c r="M45" s="87"/>
      <c r="N45" s="86"/>
      <c r="O45" s="85"/>
      <c r="P45" s="87"/>
      <c r="Q45" s="86"/>
      <c r="R45" s="85"/>
      <c r="S45" s="87"/>
      <c r="T45" s="86"/>
      <c r="U45" s="85"/>
      <c r="V45" s="87"/>
      <c r="W45" s="86"/>
      <c r="X45" s="85"/>
      <c r="Y45" s="87"/>
      <c r="Z45" s="86"/>
      <c r="AA45" s="85"/>
      <c r="AB45" s="87"/>
      <c r="AC45" s="27">
        <v>5000000</v>
      </c>
      <c r="AD45" s="85"/>
      <c r="AE45" s="28">
        <f t="shared" si="36"/>
        <v>5000000</v>
      </c>
      <c r="AF45" s="27">
        <v>5000000</v>
      </c>
      <c r="AG45" s="85"/>
      <c r="AH45" s="28">
        <f t="shared" si="37"/>
        <v>5000000</v>
      </c>
      <c r="AI45" s="27">
        <v>5000000</v>
      </c>
      <c r="AJ45" s="85"/>
      <c r="AK45" s="28">
        <f t="shared" si="38"/>
        <v>5000000</v>
      </c>
    </row>
    <row r="46" spans="1:37" x14ac:dyDescent="0.25">
      <c r="A46" s="108">
        <v>43887</v>
      </c>
      <c r="B46" s="24" t="s">
        <v>43</v>
      </c>
      <c r="C46" s="24">
        <v>349</v>
      </c>
      <c r="D46" s="24" t="s">
        <v>88</v>
      </c>
      <c r="E46" s="24" t="s">
        <v>129</v>
      </c>
      <c r="F46" s="32">
        <v>7.4999999999999997E-2</v>
      </c>
      <c r="G46" s="31">
        <v>154</v>
      </c>
      <c r="H46" s="29">
        <v>44041</v>
      </c>
      <c r="I46" s="84">
        <v>31849.32</v>
      </c>
      <c r="J46" s="85"/>
      <c r="K46" s="86"/>
      <c r="L46" s="85"/>
      <c r="M46" s="87"/>
      <c r="N46" s="86"/>
      <c r="O46" s="85"/>
      <c r="P46" s="87"/>
      <c r="Q46" s="86"/>
      <c r="R46" s="85"/>
      <c r="S46" s="87"/>
      <c r="T46" s="86"/>
      <c r="U46" s="85"/>
      <c r="V46" s="87"/>
      <c r="W46" s="86"/>
      <c r="X46" s="85"/>
      <c r="Y46" s="87"/>
      <c r="Z46" s="86"/>
      <c r="AA46" s="85"/>
      <c r="AB46" s="87"/>
      <c r="AC46" s="27">
        <v>5000000</v>
      </c>
      <c r="AD46" s="85"/>
      <c r="AE46" s="28">
        <f t="shared" si="36"/>
        <v>5000000</v>
      </c>
      <c r="AF46" s="27">
        <v>5000000</v>
      </c>
      <c r="AG46" s="85"/>
      <c r="AH46" s="28">
        <f t="shared" si="37"/>
        <v>5000000</v>
      </c>
      <c r="AI46" s="27">
        <v>5000000</v>
      </c>
      <c r="AJ46" s="85"/>
      <c r="AK46" s="28">
        <f t="shared" si="38"/>
        <v>5000000</v>
      </c>
    </row>
    <row r="47" spans="1:37" x14ac:dyDescent="0.25">
      <c r="A47" s="108">
        <v>43887</v>
      </c>
      <c r="B47" s="24" t="s">
        <v>18</v>
      </c>
      <c r="C47" s="24">
        <v>350</v>
      </c>
      <c r="D47" s="24" t="s">
        <v>88</v>
      </c>
      <c r="E47" s="24" t="s">
        <v>130</v>
      </c>
      <c r="F47" s="30">
        <v>7.5999999999999998E-2</v>
      </c>
      <c r="G47" s="31">
        <v>182</v>
      </c>
      <c r="H47" s="29">
        <v>44069</v>
      </c>
      <c r="I47" s="84">
        <v>32273.97</v>
      </c>
      <c r="J47" s="85"/>
      <c r="K47" s="86"/>
      <c r="L47" s="85"/>
      <c r="M47" s="87"/>
      <c r="N47" s="86"/>
      <c r="O47" s="85"/>
      <c r="P47" s="87"/>
      <c r="Q47" s="86"/>
      <c r="R47" s="85"/>
      <c r="S47" s="87"/>
      <c r="T47" s="86"/>
      <c r="U47" s="85"/>
      <c r="V47" s="87"/>
      <c r="W47" s="86"/>
      <c r="X47" s="85"/>
      <c r="Y47" s="87"/>
      <c r="Z47" s="86"/>
      <c r="AA47" s="85"/>
      <c r="AB47" s="87"/>
      <c r="AC47" s="27">
        <v>5000000</v>
      </c>
      <c r="AD47" s="85"/>
      <c r="AE47" s="28">
        <f t="shared" si="36"/>
        <v>5000000</v>
      </c>
      <c r="AF47" s="27">
        <v>5000000</v>
      </c>
      <c r="AG47" s="85"/>
      <c r="AH47" s="28">
        <f t="shared" si="37"/>
        <v>5000000</v>
      </c>
      <c r="AI47" s="27">
        <v>5000000</v>
      </c>
      <c r="AJ47" s="85"/>
      <c r="AK47" s="28">
        <f t="shared" si="38"/>
        <v>5000000</v>
      </c>
    </row>
    <row r="48" spans="1:37" ht="15.75" thickBot="1" x14ac:dyDescent="0.3">
      <c r="A48" s="79"/>
      <c r="B48" s="80"/>
      <c r="C48" s="80"/>
      <c r="D48" s="80"/>
      <c r="E48" s="80"/>
      <c r="F48" s="81"/>
      <c r="G48" s="82"/>
      <c r="H48" s="83"/>
      <c r="I48" s="84"/>
      <c r="J48" s="85"/>
      <c r="K48" s="86"/>
      <c r="L48" s="85"/>
      <c r="M48" s="87"/>
      <c r="N48" s="86"/>
      <c r="O48" s="85"/>
      <c r="P48" s="87"/>
      <c r="Q48" s="86"/>
      <c r="R48" s="85"/>
      <c r="S48" s="87"/>
      <c r="T48" s="86"/>
      <c r="U48" s="85"/>
      <c r="V48" s="87"/>
      <c r="W48" s="86"/>
      <c r="X48" s="85"/>
      <c r="Y48" s="87"/>
      <c r="Z48" s="86"/>
      <c r="AA48" s="85"/>
      <c r="AB48" s="87"/>
      <c r="AC48" s="86"/>
      <c r="AD48" s="85"/>
      <c r="AE48" s="87"/>
      <c r="AF48" s="86"/>
      <c r="AG48" s="85"/>
      <c r="AH48" s="87"/>
      <c r="AI48" s="86"/>
      <c r="AJ48" s="85"/>
      <c r="AK48" s="87"/>
    </row>
    <row r="49" spans="1:37" ht="15.75" thickBot="1" x14ac:dyDescent="0.3">
      <c r="A49" s="88" t="s">
        <v>19</v>
      </c>
      <c r="B49" s="89" t="s">
        <v>17</v>
      </c>
      <c r="C49" s="89"/>
      <c r="D49" s="89"/>
      <c r="E49" s="89"/>
      <c r="F49" s="90"/>
      <c r="G49" s="91"/>
      <c r="H49" s="92" t="s">
        <v>17</v>
      </c>
      <c r="I49" s="93">
        <f t="shared" ref="I49:AK49" si="39">SUM(I5:I48)</f>
        <v>575965.77</v>
      </c>
      <c r="J49" s="94">
        <f t="shared" si="39"/>
        <v>15000000</v>
      </c>
      <c r="K49" s="94">
        <f t="shared" si="39"/>
        <v>110000000</v>
      </c>
      <c r="L49" s="94">
        <f t="shared" si="39"/>
        <v>5000000</v>
      </c>
      <c r="M49" s="95">
        <f t="shared" si="39"/>
        <v>120000000</v>
      </c>
      <c r="N49" s="94">
        <f t="shared" si="39"/>
        <v>110000000</v>
      </c>
      <c r="O49" s="94">
        <f t="shared" si="39"/>
        <v>40000000</v>
      </c>
      <c r="P49" s="95">
        <f t="shared" si="39"/>
        <v>85000000</v>
      </c>
      <c r="Q49" s="94">
        <f t="shared" si="39"/>
        <v>110000000</v>
      </c>
      <c r="R49" s="94">
        <f t="shared" si="39"/>
        <v>90000000</v>
      </c>
      <c r="S49" s="95">
        <f t="shared" si="39"/>
        <v>35000000</v>
      </c>
      <c r="T49" s="94">
        <f>SUM(T5:T48)</f>
        <v>55000000</v>
      </c>
      <c r="U49" s="94">
        <f>SUM(U5:U48)</f>
        <v>50000000</v>
      </c>
      <c r="V49" s="95">
        <f>SUM(V5:V48)</f>
        <v>20000000</v>
      </c>
      <c r="W49" s="94">
        <f t="shared" si="39"/>
        <v>105000000</v>
      </c>
      <c r="X49" s="94">
        <f t="shared" si="39"/>
        <v>55000000</v>
      </c>
      <c r="Y49" s="95">
        <f t="shared" si="39"/>
        <v>65000000</v>
      </c>
      <c r="Z49" s="94">
        <f t="shared" si="39"/>
        <v>105000000</v>
      </c>
      <c r="AA49" s="94">
        <f t="shared" si="39"/>
        <v>55000000</v>
      </c>
      <c r="AB49" s="95">
        <f t="shared" si="39"/>
        <v>65000000</v>
      </c>
      <c r="AC49" s="94">
        <f t="shared" si="39"/>
        <v>175000000</v>
      </c>
      <c r="AD49" s="94">
        <f t="shared" si="39"/>
        <v>75000000</v>
      </c>
      <c r="AE49" s="95">
        <f t="shared" si="39"/>
        <v>115000000</v>
      </c>
      <c r="AF49" s="94">
        <f t="shared" si="39"/>
        <v>175000000</v>
      </c>
      <c r="AG49" s="94">
        <f t="shared" si="39"/>
        <v>90000000</v>
      </c>
      <c r="AH49" s="95">
        <f t="shared" si="39"/>
        <v>100000000</v>
      </c>
      <c r="AI49" s="94">
        <f t="shared" si="39"/>
        <v>175000000</v>
      </c>
      <c r="AJ49" s="94">
        <f t="shared" si="39"/>
        <v>120000000</v>
      </c>
      <c r="AK49" s="95">
        <f t="shared" si="39"/>
        <v>70000000</v>
      </c>
    </row>
    <row r="50" spans="1:37" ht="15.75" thickBot="1" x14ac:dyDescent="0.3">
      <c r="A50" s="38"/>
      <c r="B50" s="39"/>
      <c r="C50" s="39"/>
      <c r="D50" s="39"/>
      <c r="E50" s="39"/>
      <c r="F50" s="40"/>
      <c r="G50" s="39"/>
      <c r="H50" s="41"/>
      <c r="I50" s="42"/>
      <c r="J50" s="43"/>
      <c r="K50" s="43"/>
      <c r="L50" s="43"/>
      <c r="M50" s="44"/>
      <c r="N50" s="43"/>
      <c r="O50" s="43"/>
      <c r="P50" s="44"/>
      <c r="Q50" s="43"/>
      <c r="R50" s="43"/>
      <c r="S50" s="44"/>
      <c r="T50" s="43"/>
      <c r="U50" s="43"/>
      <c r="V50" s="44"/>
      <c r="W50" s="43"/>
      <c r="X50" s="43"/>
      <c r="Y50" s="44"/>
      <c r="Z50" s="43"/>
      <c r="AA50" s="43"/>
      <c r="AB50" s="44"/>
      <c r="AC50" s="43"/>
      <c r="AD50" s="43"/>
      <c r="AE50" s="44"/>
      <c r="AF50" s="43"/>
      <c r="AG50" s="43"/>
      <c r="AH50" s="44"/>
      <c r="AI50" s="43"/>
      <c r="AJ50" s="43"/>
      <c r="AK50" s="44"/>
    </row>
    <row r="51" spans="1:37" ht="15.75" thickBot="1" x14ac:dyDescent="0.3">
      <c r="A51" s="45" t="s">
        <v>20</v>
      </c>
      <c r="B51" s="46"/>
      <c r="C51" s="46"/>
      <c r="D51" s="46"/>
      <c r="E51" s="46"/>
      <c r="F51" s="47"/>
      <c r="G51" s="46" t="s">
        <v>17</v>
      </c>
      <c r="H51" s="48" t="s">
        <v>17</v>
      </c>
      <c r="I51" s="49">
        <f t="shared" ref="I51:AK51" si="40">I49</f>
        <v>575965.77</v>
      </c>
      <c r="J51" s="50">
        <f t="shared" si="40"/>
        <v>15000000</v>
      </c>
      <c r="K51" s="75">
        <f t="shared" si="40"/>
        <v>110000000</v>
      </c>
      <c r="L51" s="75">
        <f t="shared" si="40"/>
        <v>5000000</v>
      </c>
      <c r="M51" s="51">
        <f t="shared" si="40"/>
        <v>120000000</v>
      </c>
      <c r="N51" s="75">
        <f t="shared" si="40"/>
        <v>110000000</v>
      </c>
      <c r="O51" s="75">
        <f t="shared" si="40"/>
        <v>40000000</v>
      </c>
      <c r="P51" s="51">
        <f t="shared" si="40"/>
        <v>85000000</v>
      </c>
      <c r="Q51" s="75">
        <f t="shared" si="40"/>
        <v>110000000</v>
      </c>
      <c r="R51" s="75">
        <f t="shared" si="40"/>
        <v>90000000</v>
      </c>
      <c r="S51" s="51">
        <f t="shared" si="40"/>
        <v>35000000</v>
      </c>
      <c r="T51" s="75">
        <f t="shared" si="40"/>
        <v>55000000</v>
      </c>
      <c r="U51" s="75">
        <f t="shared" si="40"/>
        <v>50000000</v>
      </c>
      <c r="V51" s="51">
        <f t="shared" si="40"/>
        <v>20000000</v>
      </c>
      <c r="W51" s="75">
        <f t="shared" si="40"/>
        <v>105000000</v>
      </c>
      <c r="X51" s="75">
        <f t="shared" si="40"/>
        <v>55000000</v>
      </c>
      <c r="Y51" s="51">
        <f t="shared" si="40"/>
        <v>65000000</v>
      </c>
      <c r="Z51" s="75">
        <f t="shared" si="40"/>
        <v>105000000</v>
      </c>
      <c r="AA51" s="75">
        <f t="shared" si="40"/>
        <v>55000000</v>
      </c>
      <c r="AB51" s="51">
        <f t="shared" si="40"/>
        <v>65000000</v>
      </c>
      <c r="AC51" s="75">
        <f t="shared" si="40"/>
        <v>175000000</v>
      </c>
      <c r="AD51" s="75">
        <f t="shared" si="40"/>
        <v>75000000</v>
      </c>
      <c r="AE51" s="51">
        <f t="shared" si="40"/>
        <v>115000000</v>
      </c>
      <c r="AF51" s="75">
        <f t="shared" si="40"/>
        <v>175000000</v>
      </c>
      <c r="AG51" s="75">
        <f t="shared" si="40"/>
        <v>90000000</v>
      </c>
      <c r="AH51" s="51">
        <f t="shared" si="40"/>
        <v>100000000</v>
      </c>
      <c r="AI51" s="75">
        <f t="shared" si="40"/>
        <v>175000000</v>
      </c>
      <c r="AJ51" s="75">
        <f t="shared" si="40"/>
        <v>120000000</v>
      </c>
      <c r="AK51" s="51">
        <f t="shared" si="40"/>
        <v>70000000</v>
      </c>
    </row>
    <row r="52" spans="1:37" x14ac:dyDescent="0.25">
      <c r="A52" s="36"/>
      <c r="B52" s="34"/>
      <c r="C52" s="34"/>
      <c r="D52" s="34"/>
      <c r="E52" s="34"/>
      <c r="F52" s="35"/>
      <c r="G52" s="34"/>
      <c r="H52" s="36"/>
      <c r="J52" s="37"/>
      <c r="M52" s="37"/>
      <c r="P52" s="37"/>
      <c r="S52" s="37"/>
      <c r="V52" s="37"/>
      <c r="Y52" s="37"/>
      <c r="AB52" s="37"/>
      <c r="AE52" s="37"/>
      <c r="AH52" s="37"/>
      <c r="AK52" s="37"/>
    </row>
    <row r="53" spans="1:37" x14ac:dyDescent="0.25">
      <c r="A53" s="36"/>
      <c r="B53" s="34"/>
      <c r="C53" s="34"/>
      <c r="D53" s="34"/>
      <c r="E53" s="34"/>
      <c r="F53" s="35"/>
      <c r="G53" s="34"/>
      <c r="H53" s="36"/>
      <c r="J53" s="97"/>
      <c r="K53" s="33" t="s">
        <v>46</v>
      </c>
      <c r="L53" s="33" t="s">
        <v>47</v>
      </c>
      <c r="M53" s="27"/>
      <c r="N53" s="33" t="s">
        <v>46</v>
      </c>
      <c r="O53" s="33" t="s">
        <v>47</v>
      </c>
      <c r="P53" s="27"/>
      <c r="Q53" s="33" t="s">
        <v>46</v>
      </c>
      <c r="R53" s="33" t="s">
        <v>47</v>
      </c>
      <c r="S53" s="27"/>
      <c r="T53" s="33" t="s">
        <v>46</v>
      </c>
      <c r="U53" s="33" t="s">
        <v>47</v>
      </c>
      <c r="V53" s="27"/>
      <c r="W53" s="33" t="s">
        <v>46</v>
      </c>
      <c r="X53" s="33" t="s">
        <v>47</v>
      </c>
      <c r="Y53" s="27"/>
      <c r="Z53" s="33" t="s">
        <v>46</v>
      </c>
      <c r="AA53" s="33" t="s">
        <v>47</v>
      </c>
      <c r="AB53" s="27"/>
      <c r="AC53" s="33" t="s">
        <v>46</v>
      </c>
      <c r="AD53" s="33" t="s">
        <v>47</v>
      </c>
      <c r="AE53" s="27"/>
      <c r="AF53" s="33" t="s">
        <v>46</v>
      </c>
      <c r="AG53" s="33" t="s">
        <v>47</v>
      </c>
      <c r="AH53" s="27"/>
      <c r="AI53" s="33" t="s">
        <v>46</v>
      </c>
      <c r="AJ53" s="33" t="s">
        <v>47</v>
      </c>
      <c r="AK53" s="27"/>
    </row>
    <row r="54" spans="1:37" x14ac:dyDescent="0.25">
      <c r="B54" s="52"/>
      <c r="C54" s="52"/>
      <c r="G54" s="52"/>
      <c r="H54" s="52"/>
      <c r="I54" s="53"/>
      <c r="J54" s="118" t="s">
        <v>81</v>
      </c>
      <c r="K54" s="103" t="s">
        <v>48</v>
      </c>
      <c r="L54" s="104" t="s">
        <v>49</v>
      </c>
      <c r="M54" s="105">
        <v>0</v>
      </c>
      <c r="N54" s="103" t="s">
        <v>48</v>
      </c>
      <c r="O54" s="104" t="s">
        <v>49</v>
      </c>
      <c r="P54" s="105">
        <v>0</v>
      </c>
      <c r="Q54" s="103" t="s">
        <v>48</v>
      </c>
      <c r="R54" s="104" t="s">
        <v>49</v>
      </c>
      <c r="S54" s="105">
        <v>0</v>
      </c>
      <c r="T54" s="103" t="s">
        <v>48</v>
      </c>
      <c r="U54" s="104" t="s">
        <v>49</v>
      </c>
      <c r="V54" s="105">
        <v>0</v>
      </c>
      <c r="W54" s="103" t="s">
        <v>48</v>
      </c>
      <c r="X54" s="104" t="s">
        <v>49</v>
      </c>
      <c r="Y54" s="105">
        <v>0</v>
      </c>
      <c r="Z54" s="103" t="s">
        <v>48</v>
      </c>
      <c r="AA54" s="104" t="s">
        <v>49</v>
      </c>
      <c r="AB54" s="105">
        <v>0</v>
      </c>
      <c r="AC54" s="103" t="s">
        <v>48</v>
      </c>
      <c r="AD54" s="104" t="s">
        <v>49</v>
      </c>
      <c r="AE54" s="105">
        <v>0</v>
      </c>
      <c r="AF54" s="103" t="s">
        <v>48</v>
      </c>
      <c r="AG54" s="104" t="s">
        <v>49</v>
      </c>
      <c r="AH54" s="105">
        <v>0</v>
      </c>
      <c r="AI54" s="103" t="s">
        <v>48</v>
      </c>
      <c r="AJ54" s="104" t="s">
        <v>49</v>
      </c>
      <c r="AK54" s="105">
        <v>0</v>
      </c>
    </row>
    <row r="55" spans="1:37" x14ac:dyDescent="0.25">
      <c r="B55" s="52"/>
      <c r="C55" s="52"/>
      <c r="G55" s="52"/>
      <c r="H55" s="52"/>
      <c r="I55" s="53"/>
      <c r="J55" s="119"/>
      <c r="K55" s="106" t="s">
        <v>50</v>
      </c>
      <c r="L55" s="98" t="s">
        <v>51</v>
      </c>
      <c r="M55" s="99">
        <v>10000000</v>
      </c>
      <c r="N55" s="106" t="s">
        <v>50</v>
      </c>
      <c r="O55" s="98" t="s">
        <v>51</v>
      </c>
      <c r="P55" s="99">
        <v>10000000</v>
      </c>
      <c r="Q55" s="106" t="s">
        <v>50</v>
      </c>
      <c r="R55" s="98" t="s">
        <v>51</v>
      </c>
      <c r="S55" s="99">
        <v>10000000</v>
      </c>
      <c r="T55" s="106" t="s">
        <v>50</v>
      </c>
      <c r="U55" s="98" t="s">
        <v>51</v>
      </c>
      <c r="V55" s="99">
        <v>10000000</v>
      </c>
      <c r="W55" s="106" t="s">
        <v>50</v>
      </c>
      <c r="X55" s="98" t="s">
        <v>51</v>
      </c>
      <c r="Y55" s="99">
        <v>15000000</v>
      </c>
      <c r="Z55" s="106" t="s">
        <v>50</v>
      </c>
      <c r="AA55" s="98" t="s">
        <v>51</v>
      </c>
      <c r="AB55" s="99">
        <v>15000000</v>
      </c>
      <c r="AC55" s="106" t="s">
        <v>50</v>
      </c>
      <c r="AD55" s="98" t="s">
        <v>51</v>
      </c>
      <c r="AE55" s="99">
        <v>20000000</v>
      </c>
      <c r="AF55" s="106" t="s">
        <v>50</v>
      </c>
      <c r="AG55" s="98" t="s">
        <v>51</v>
      </c>
      <c r="AH55" s="99">
        <v>20000000</v>
      </c>
      <c r="AI55" s="106" t="s">
        <v>50</v>
      </c>
      <c r="AJ55" s="98" t="s">
        <v>51</v>
      </c>
      <c r="AK55" s="99">
        <v>20000000</v>
      </c>
    </row>
    <row r="56" spans="1:37" x14ac:dyDescent="0.25">
      <c r="B56" s="52"/>
      <c r="C56" s="52"/>
      <c r="G56" s="52"/>
      <c r="H56" s="52"/>
      <c r="I56" s="53"/>
      <c r="J56" s="120"/>
      <c r="K56" s="100" t="s">
        <v>52</v>
      </c>
      <c r="L56" s="101" t="s">
        <v>53</v>
      </c>
      <c r="M56" s="102">
        <v>0</v>
      </c>
      <c r="N56" s="100" t="s">
        <v>52</v>
      </c>
      <c r="O56" s="101" t="s">
        <v>53</v>
      </c>
      <c r="P56" s="102">
        <v>0</v>
      </c>
      <c r="Q56" s="100" t="s">
        <v>52</v>
      </c>
      <c r="R56" s="101" t="s">
        <v>53</v>
      </c>
      <c r="S56" s="102">
        <v>-5000000</v>
      </c>
      <c r="T56" s="100" t="s">
        <v>52</v>
      </c>
      <c r="U56" s="101" t="s">
        <v>53</v>
      </c>
      <c r="V56" s="102">
        <v>-10000000</v>
      </c>
      <c r="W56" s="100" t="s">
        <v>52</v>
      </c>
      <c r="X56" s="101" t="s">
        <v>53</v>
      </c>
      <c r="Y56" s="102">
        <v>-10000000</v>
      </c>
      <c r="Z56" s="100" t="s">
        <v>52</v>
      </c>
      <c r="AA56" s="101" t="s">
        <v>53</v>
      </c>
      <c r="AB56" s="102">
        <v>-10000000</v>
      </c>
      <c r="AC56" s="100" t="s">
        <v>52</v>
      </c>
      <c r="AD56" s="101" t="s">
        <v>53</v>
      </c>
      <c r="AE56" s="102">
        <v>-15000000</v>
      </c>
      <c r="AF56" s="100" t="s">
        <v>52</v>
      </c>
      <c r="AG56" s="101" t="s">
        <v>53</v>
      </c>
      <c r="AH56" s="102">
        <v>-15000000</v>
      </c>
      <c r="AI56" s="100" t="s">
        <v>52</v>
      </c>
      <c r="AJ56" s="101" t="s">
        <v>53</v>
      </c>
      <c r="AK56" s="102">
        <v>-15000000</v>
      </c>
    </row>
    <row r="57" spans="1:37" x14ac:dyDescent="0.25">
      <c r="B57" s="52"/>
      <c r="C57" s="52"/>
      <c r="G57" s="52"/>
      <c r="H57" s="52"/>
      <c r="I57" s="53"/>
      <c r="J57" s="118" t="s">
        <v>82</v>
      </c>
      <c r="K57" s="103" t="s">
        <v>54</v>
      </c>
      <c r="L57" s="104" t="s">
        <v>55</v>
      </c>
      <c r="M57" s="105">
        <v>0</v>
      </c>
      <c r="N57" s="103" t="s">
        <v>54</v>
      </c>
      <c r="O57" s="104" t="s">
        <v>55</v>
      </c>
      <c r="P57" s="105">
        <v>0</v>
      </c>
      <c r="Q57" s="103" t="s">
        <v>54</v>
      </c>
      <c r="R57" s="104" t="s">
        <v>55</v>
      </c>
      <c r="S57" s="105">
        <v>0</v>
      </c>
      <c r="T57" s="103" t="s">
        <v>54</v>
      </c>
      <c r="U57" s="104" t="s">
        <v>55</v>
      </c>
      <c r="V57" s="105">
        <v>0</v>
      </c>
      <c r="W57" s="103" t="s">
        <v>54</v>
      </c>
      <c r="X57" s="104" t="s">
        <v>55</v>
      </c>
      <c r="Y57" s="105">
        <v>0</v>
      </c>
      <c r="Z57" s="103" t="s">
        <v>54</v>
      </c>
      <c r="AA57" s="104" t="s">
        <v>55</v>
      </c>
      <c r="AB57" s="105">
        <v>0</v>
      </c>
      <c r="AC57" s="103" t="s">
        <v>54</v>
      </c>
      <c r="AD57" s="104" t="s">
        <v>55</v>
      </c>
      <c r="AE57" s="105">
        <v>0</v>
      </c>
      <c r="AF57" s="103" t="s">
        <v>54</v>
      </c>
      <c r="AG57" s="104" t="s">
        <v>55</v>
      </c>
      <c r="AH57" s="105">
        <v>0</v>
      </c>
      <c r="AI57" s="103" t="s">
        <v>54</v>
      </c>
      <c r="AJ57" s="104" t="s">
        <v>55</v>
      </c>
      <c r="AK57" s="105">
        <v>0</v>
      </c>
    </row>
    <row r="58" spans="1:37" x14ac:dyDescent="0.25">
      <c r="B58" s="52"/>
      <c r="C58" s="52"/>
      <c r="G58" s="52"/>
      <c r="H58" s="52"/>
      <c r="I58" s="53"/>
      <c r="J58" s="119"/>
      <c r="K58" s="106" t="s">
        <v>56</v>
      </c>
      <c r="L58" s="98" t="s">
        <v>57</v>
      </c>
      <c r="M58" s="99">
        <v>0</v>
      </c>
      <c r="N58" s="106" t="s">
        <v>56</v>
      </c>
      <c r="O58" s="98" t="s">
        <v>57</v>
      </c>
      <c r="P58" s="99">
        <v>0</v>
      </c>
      <c r="Q58" s="106" t="s">
        <v>56</v>
      </c>
      <c r="R58" s="98" t="s">
        <v>57</v>
      </c>
      <c r="S58" s="99">
        <v>0</v>
      </c>
      <c r="T58" s="106" t="s">
        <v>56</v>
      </c>
      <c r="U58" s="98" t="s">
        <v>57</v>
      </c>
      <c r="V58" s="99">
        <v>0</v>
      </c>
      <c r="W58" s="106" t="s">
        <v>56</v>
      </c>
      <c r="X58" s="98" t="s">
        <v>57</v>
      </c>
      <c r="Y58" s="99">
        <v>10000000</v>
      </c>
      <c r="Z58" s="106" t="s">
        <v>56</v>
      </c>
      <c r="AA58" s="98" t="s">
        <v>57</v>
      </c>
      <c r="AB58" s="99">
        <v>10000000</v>
      </c>
      <c r="AC58" s="106" t="s">
        <v>56</v>
      </c>
      <c r="AD58" s="98" t="s">
        <v>57</v>
      </c>
      <c r="AE58" s="99">
        <v>15000000</v>
      </c>
      <c r="AF58" s="106" t="s">
        <v>56</v>
      </c>
      <c r="AG58" s="98" t="s">
        <v>57</v>
      </c>
      <c r="AH58" s="99">
        <v>20000000</v>
      </c>
      <c r="AI58" s="106" t="s">
        <v>56</v>
      </c>
      <c r="AJ58" s="98" t="s">
        <v>57</v>
      </c>
      <c r="AK58" s="99">
        <v>20000000</v>
      </c>
    </row>
    <row r="59" spans="1:37" x14ac:dyDescent="0.25">
      <c r="B59" s="52"/>
      <c r="C59" s="52"/>
      <c r="G59" s="52"/>
      <c r="H59" s="52"/>
      <c r="I59" s="53"/>
      <c r="J59" s="120"/>
      <c r="K59" s="100" t="s">
        <v>58</v>
      </c>
      <c r="L59" s="101" t="s">
        <v>59</v>
      </c>
      <c r="M59" s="102">
        <v>0</v>
      </c>
      <c r="N59" s="100" t="s">
        <v>58</v>
      </c>
      <c r="O59" s="101" t="s">
        <v>59</v>
      </c>
      <c r="P59" s="102">
        <v>0</v>
      </c>
      <c r="Q59" s="100" t="s">
        <v>58</v>
      </c>
      <c r="R59" s="101" t="s">
        <v>59</v>
      </c>
      <c r="S59" s="102">
        <v>0</v>
      </c>
      <c r="T59" s="100" t="s">
        <v>58</v>
      </c>
      <c r="U59" s="101" t="s">
        <v>59</v>
      </c>
      <c r="V59" s="102">
        <v>0</v>
      </c>
      <c r="W59" s="100" t="s">
        <v>58</v>
      </c>
      <c r="X59" s="101" t="s">
        <v>59</v>
      </c>
      <c r="Y59" s="102">
        <v>0</v>
      </c>
      <c r="Z59" s="100" t="s">
        <v>58</v>
      </c>
      <c r="AA59" s="101" t="s">
        <v>59</v>
      </c>
      <c r="AB59" s="102">
        <v>0</v>
      </c>
      <c r="AC59" s="100" t="s">
        <v>58</v>
      </c>
      <c r="AD59" s="101" t="s">
        <v>59</v>
      </c>
      <c r="AE59" s="102">
        <v>0</v>
      </c>
      <c r="AF59" s="100" t="s">
        <v>58</v>
      </c>
      <c r="AG59" s="101" t="s">
        <v>59</v>
      </c>
      <c r="AH59" s="102">
        <v>0</v>
      </c>
      <c r="AI59" s="100" t="s">
        <v>58</v>
      </c>
      <c r="AJ59" s="101" t="s">
        <v>59</v>
      </c>
      <c r="AK59" s="102">
        <v>-5000000</v>
      </c>
    </row>
    <row r="60" spans="1:37" x14ac:dyDescent="0.25">
      <c r="B60" s="52"/>
      <c r="C60" s="52"/>
      <c r="G60" s="52"/>
      <c r="H60" s="52"/>
      <c r="I60" s="53"/>
      <c r="J60" s="118" t="s">
        <v>83</v>
      </c>
      <c r="K60" s="106" t="s">
        <v>60</v>
      </c>
      <c r="L60" s="98" t="s">
        <v>61</v>
      </c>
      <c r="M60" s="99">
        <v>10000000</v>
      </c>
      <c r="N60" s="106" t="s">
        <v>60</v>
      </c>
      <c r="O60" s="98" t="s">
        <v>61</v>
      </c>
      <c r="P60" s="99">
        <v>10000000</v>
      </c>
      <c r="Q60" s="106" t="s">
        <v>60</v>
      </c>
      <c r="R60" s="98" t="s">
        <v>61</v>
      </c>
      <c r="S60" s="99">
        <v>10000000</v>
      </c>
      <c r="T60" s="106" t="s">
        <v>60</v>
      </c>
      <c r="U60" s="98" t="s">
        <v>61</v>
      </c>
      <c r="V60" s="99">
        <v>10000000</v>
      </c>
      <c r="W60" s="106" t="s">
        <v>60</v>
      </c>
      <c r="X60" s="98" t="s">
        <v>61</v>
      </c>
      <c r="Y60" s="99">
        <v>10000000</v>
      </c>
      <c r="Z60" s="106" t="s">
        <v>60</v>
      </c>
      <c r="AA60" s="98" t="s">
        <v>61</v>
      </c>
      <c r="AB60" s="99">
        <v>10000000</v>
      </c>
      <c r="AC60" s="106" t="s">
        <v>60</v>
      </c>
      <c r="AD60" s="98" t="s">
        <v>61</v>
      </c>
      <c r="AE60" s="99">
        <v>10000000</v>
      </c>
      <c r="AF60" s="106" t="s">
        <v>60</v>
      </c>
      <c r="AG60" s="98" t="s">
        <v>61</v>
      </c>
      <c r="AH60" s="99">
        <v>10000000</v>
      </c>
      <c r="AI60" s="106" t="s">
        <v>60</v>
      </c>
      <c r="AJ60" s="98" t="s">
        <v>61</v>
      </c>
      <c r="AK60" s="99">
        <v>10000000</v>
      </c>
    </row>
    <row r="61" spans="1:37" x14ac:dyDescent="0.25">
      <c r="B61" s="52"/>
      <c r="C61" s="52"/>
      <c r="G61" s="52"/>
      <c r="H61" s="52"/>
      <c r="I61" s="53"/>
      <c r="J61" s="119"/>
      <c r="K61" s="106" t="s">
        <v>62</v>
      </c>
      <c r="L61" s="98" t="s">
        <v>63</v>
      </c>
      <c r="M61" s="99">
        <v>20000000</v>
      </c>
      <c r="N61" s="106" t="s">
        <v>62</v>
      </c>
      <c r="O61" s="98" t="s">
        <v>63</v>
      </c>
      <c r="P61" s="99">
        <v>20000000</v>
      </c>
      <c r="Q61" s="106" t="s">
        <v>62</v>
      </c>
      <c r="R61" s="98" t="s">
        <v>63</v>
      </c>
      <c r="S61" s="99">
        <v>20000000</v>
      </c>
      <c r="T61" s="106" t="s">
        <v>62</v>
      </c>
      <c r="U61" s="98" t="s">
        <v>63</v>
      </c>
      <c r="V61" s="99">
        <v>25000000</v>
      </c>
      <c r="W61" s="106" t="s">
        <v>62</v>
      </c>
      <c r="X61" s="98" t="s">
        <v>63</v>
      </c>
      <c r="Y61" s="99">
        <v>45000000</v>
      </c>
      <c r="Z61" s="106" t="s">
        <v>62</v>
      </c>
      <c r="AA61" s="98" t="s">
        <v>63</v>
      </c>
      <c r="AB61" s="99">
        <v>45000000</v>
      </c>
      <c r="AC61" s="106" t="s">
        <v>62</v>
      </c>
      <c r="AD61" s="98" t="s">
        <v>63</v>
      </c>
      <c r="AE61" s="99">
        <v>60000000</v>
      </c>
      <c r="AF61" s="106" t="s">
        <v>62</v>
      </c>
      <c r="AG61" s="98" t="s">
        <v>63</v>
      </c>
      <c r="AH61" s="99">
        <v>70000000</v>
      </c>
      <c r="AI61" s="106" t="s">
        <v>62</v>
      </c>
      <c r="AJ61" s="98" t="s">
        <v>63</v>
      </c>
      <c r="AK61" s="99">
        <v>70000000</v>
      </c>
    </row>
    <row r="62" spans="1:37" x14ac:dyDescent="0.25">
      <c r="B62" s="52"/>
      <c r="C62" s="52"/>
      <c r="G62" s="52"/>
      <c r="H62" s="52"/>
      <c r="I62" s="53"/>
      <c r="J62" s="120"/>
      <c r="K62" s="106" t="s">
        <v>64</v>
      </c>
      <c r="L62" s="98" t="s">
        <v>65</v>
      </c>
      <c r="M62" s="99">
        <v>-5000000</v>
      </c>
      <c r="N62" s="106" t="s">
        <v>64</v>
      </c>
      <c r="O62" s="98" t="s">
        <v>65</v>
      </c>
      <c r="P62" s="99">
        <v>-10000000</v>
      </c>
      <c r="Q62" s="106" t="s">
        <v>64</v>
      </c>
      <c r="R62" s="98" t="s">
        <v>65</v>
      </c>
      <c r="S62" s="99">
        <v>-25000000</v>
      </c>
      <c r="T62" s="106" t="s">
        <v>64</v>
      </c>
      <c r="U62" s="98" t="s">
        <v>65</v>
      </c>
      <c r="V62" s="99">
        <v>-25000000</v>
      </c>
      <c r="W62" s="106" t="s">
        <v>64</v>
      </c>
      <c r="X62" s="98" t="s">
        <v>65</v>
      </c>
      <c r="Y62" s="99">
        <v>-30000000</v>
      </c>
      <c r="Z62" s="106" t="s">
        <v>64</v>
      </c>
      <c r="AA62" s="98" t="s">
        <v>65</v>
      </c>
      <c r="AB62" s="99">
        <v>-30000000</v>
      </c>
      <c r="AC62" s="106" t="s">
        <v>64</v>
      </c>
      <c r="AD62" s="98" t="s">
        <v>65</v>
      </c>
      <c r="AE62" s="99">
        <v>-35000000</v>
      </c>
      <c r="AF62" s="106" t="s">
        <v>64</v>
      </c>
      <c r="AG62" s="98" t="s">
        <v>65</v>
      </c>
      <c r="AH62" s="99">
        <v>-45000000</v>
      </c>
      <c r="AI62" s="106" t="s">
        <v>64</v>
      </c>
      <c r="AJ62" s="98" t="s">
        <v>65</v>
      </c>
      <c r="AK62" s="99">
        <v>-55000000</v>
      </c>
    </row>
    <row r="63" spans="1:37" x14ac:dyDescent="0.25">
      <c r="B63" s="52"/>
      <c r="C63" s="52"/>
      <c r="G63" s="52"/>
      <c r="H63" s="52"/>
      <c r="I63" s="53"/>
      <c r="J63" s="118" t="s">
        <v>84</v>
      </c>
      <c r="K63" s="103" t="s">
        <v>66</v>
      </c>
      <c r="L63" s="104" t="s">
        <v>67</v>
      </c>
      <c r="M63" s="105">
        <v>0</v>
      </c>
      <c r="N63" s="103" t="s">
        <v>66</v>
      </c>
      <c r="O63" s="104" t="s">
        <v>67</v>
      </c>
      <c r="P63" s="105">
        <v>0</v>
      </c>
      <c r="Q63" s="103" t="s">
        <v>66</v>
      </c>
      <c r="R63" s="104" t="s">
        <v>67</v>
      </c>
      <c r="S63" s="105">
        <v>0</v>
      </c>
      <c r="T63" s="103" t="s">
        <v>66</v>
      </c>
      <c r="U63" s="104" t="s">
        <v>67</v>
      </c>
      <c r="V63" s="105">
        <v>0</v>
      </c>
      <c r="W63" s="103" t="s">
        <v>66</v>
      </c>
      <c r="X63" s="104" t="s">
        <v>67</v>
      </c>
      <c r="Y63" s="105">
        <v>0</v>
      </c>
      <c r="Z63" s="103" t="s">
        <v>66</v>
      </c>
      <c r="AA63" s="104" t="s">
        <v>67</v>
      </c>
      <c r="AB63" s="105">
        <v>0</v>
      </c>
      <c r="AC63" s="103" t="s">
        <v>66</v>
      </c>
      <c r="AD63" s="104" t="s">
        <v>67</v>
      </c>
      <c r="AE63" s="105">
        <v>0</v>
      </c>
      <c r="AF63" s="103" t="s">
        <v>66</v>
      </c>
      <c r="AG63" s="104" t="s">
        <v>67</v>
      </c>
      <c r="AH63" s="105">
        <v>0</v>
      </c>
      <c r="AI63" s="103" t="s">
        <v>66</v>
      </c>
      <c r="AJ63" s="104" t="s">
        <v>67</v>
      </c>
      <c r="AK63" s="105">
        <v>0</v>
      </c>
    </row>
    <row r="64" spans="1:37" x14ac:dyDescent="0.25">
      <c r="B64" s="52"/>
      <c r="C64" s="52"/>
      <c r="G64" s="52"/>
      <c r="H64" s="52"/>
      <c r="I64" s="53"/>
      <c r="J64" s="119"/>
      <c r="K64" s="106" t="s">
        <v>68</v>
      </c>
      <c r="L64" s="98" t="s">
        <v>69</v>
      </c>
      <c r="M64" s="99">
        <v>0</v>
      </c>
      <c r="N64" s="106" t="s">
        <v>68</v>
      </c>
      <c r="O64" s="98" t="s">
        <v>69</v>
      </c>
      <c r="P64" s="99">
        <v>0</v>
      </c>
      <c r="Q64" s="106" t="s">
        <v>68</v>
      </c>
      <c r="R64" s="98" t="s">
        <v>69</v>
      </c>
      <c r="S64" s="99">
        <v>0</v>
      </c>
      <c r="T64" s="106" t="s">
        <v>68</v>
      </c>
      <c r="U64" s="98" t="s">
        <v>69</v>
      </c>
      <c r="V64" s="99">
        <v>0</v>
      </c>
      <c r="W64" s="106" t="s">
        <v>68</v>
      </c>
      <c r="X64" s="98" t="s">
        <v>69</v>
      </c>
      <c r="Y64" s="99">
        <v>0</v>
      </c>
      <c r="Z64" s="106" t="s">
        <v>68</v>
      </c>
      <c r="AA64" s="98" t="s">
        <v>69</v>
      </c>
      <c r="AB64" s="99">
        <v>0</v>
      </c>
      <c r="AC64" s="106" t="s">
        <v>68</v>
      </c>
      <c r="AD64" s="98" t="s">
        <v>69</v>
      </c>
      <c r="AE64" s="99">
        <v>5000000</v>
      </c>
      <c r="AF64" s="106" t="s">
        <v>68</v>
      </c>
      <c r="AG64" s="98" t="s">
        <v>69</v>
      </c>
      <c r="AH64" s="99">
        <v>5000000</v>
      </c>
      <c r="AI64" s="106" t="s">
        <v>68</v>
      </c>
      <c r="AJ64" s="98" t="s">
        <v>69</v>
      </c>
      <c r="AK64" s="99">
        <v>5000000</v>
      </c>
    </row>
    <row r="65" spans="2:37" x14ac:dyDescent="0.25">
      <c r="B65" s="52"/>
      <c r="C65" s="52"/>
      <c r="G65" s="52"/>
      <c r="H65" s="52"/>
      <c r="I65" s="53"/>
      <c r="J65" s="120"/>
      <c r="K65" s="100" t="s">
        <v>70</v>
      </c>
      <c r="L65" s="101" t="s">
        <v>71</v>
      </c>
      <c r="M65" s="102">
        <v>0</v>
      </c>
      <c r="N65" s="100" t="s">
        <v>70</v>
      </c>
      <c r="O65" s="101" t="s">
        <v>71</v>
      </c>
      <c r="P65" s="102">
        <v>0</v>
      </c>
      <c r="Q65" s="100" t="s">
        <v>70</v>
      </c>
      <c r="R65" s="101" t="s">
        <v>71</v>
      </c>
      <c r="S65" s="102">
        <v>0</v>
      </c>
      <c r="T65" s="100" t="s">
        <v>70</v>
      </c>
      <c r="U65" s="101" t="s">
        <v>71</v>
      </c>
      <c r="V65" s="102">
        <v>0</v>
      </c>
      <c r="W65" s="100" t="s">
        <v>70</v>
      </c>
      <c r="X65" s="101" t="s">
        <v>71</v>
      </c>
      <c r="Y65" s="102">
        <v>0</v>
      </c>
      <c r="Z65" s="100" t="s">
        <v>70</v>
      </c>
      <c r="AA65" s="101" t="s">
        <v>71</v>
      </c>
      <c r="AB65" s="102">
        <v>0</v>
      </c>
      <c r="AC65" s="100" t="s">
        <v>70</v>
      </c>
      <c r="AD65" s="101" t="s">
        <v>71</v>
      </c>
      <c r="AE65" s="102">
        <v>0</v>
      </c>
      <c r="AF65" s="100" t="s">
        <v>70</v>
      </c>
      <c r="AG65" s="101" t="s">
        <v>71</v>
      </c>
      <c r="AH65" s="102">
        <v>0</v>
      </c>
      <c r="AI65" s="100" t="s">
        <v>70</v>
      </c>
      <c r="AJ65" s="101" t="s">
        <v>71</v>
      </c>
      <c r="AK65" s="102">
        <v>0</v>
      </c>
    </row>
    <row r="66" spans="2:37" x14ac:dyDescent="0.25">
      <c r="B66" s="52"/>
      <c r="C66" s="52"/>
      <c r="G66" s="52"/>
      <c r="H66" s="52"/>
      <c r="I66" s="53"/>
      <c r="J66" s="121" t="s">
        <v>85</v>
      </c>
      <c r="K66" s="106" t="s">
        <v>72</v>
      </c>
      <c r="L66" s="98" t="s">
        <v>73</v>
      </c>
      <c r="M66" s="99">
        <v>5000000</v>
      </c>
      <c r="N66" s="106" t="s">
        <v>72</v>
      </c>
      <c r="O66" s="98" t="s">
        <v>73</v>
      </c>
      <c r="P66" s="99">
        <v>5000000</v>
      </c>
      <c r="Q66" s="106" t="s">
        <v>72</v>
      </c>
      <c r="R66" s="98" t="s">
        <v>73</v>
      </c>
      <c r="S66" s="99">
        <v>5000000</v>
      </c>
      <c r="T66" s="106" t="s">
        <v>72</v>
      </c>
      <c r="U66" s="98" t="s">
        <v>73</v>
      </c>
      <c r="V66" s="99">
        <v>5000000</v>
      </c>
      <c r="W66" s="106" t="s">
        <v>72</v>
      </c>
      <c r="X66" s="98" t="s">
        <v>73</v>
      </c>
      <c r="Y66" s="99">
        <v>5000000</v>
      </c>
      <c r="Z66" s="106" t="s">
        <v>72</v>
      </c>
      <c r="AA66" s="98" t="s">
        <v>73</v>
      </c>
      <c r="AB66" s="99">
        <v>5000000</v>
      </c>
      <c r="AC66" s="106" t="s">
        <v>72</v>
      </c>
      <c r="AD66" s="98" t="s">
        <v>73</v>
      </c>
      <c r="AE66" s="99">
        <v>5000000</v>
      </c>
      <c r="AF66" s="106" t="s">
        <v>72</v>
      </c>
      <c r="AG66" s="98" t="s">
        <v>73</v>
      </c>
      <c r="AH66" s="99">
        <v>5000000</v>
      </c>
      <c r="AI66" s="106" t="s">
        <v>72</v>
      </c>
      <c r="AJ66" s="98" t="s">
        <v>73</v>
      </c>
      <c r="AK66" s="99">
        <v>5000000</v>
      </c>
    </row>
    <row r="67" spans="2:37" x14ac:dyDescent="0.25">
      <c r="B67" s="52"/>
      <c r="C67" s="52"/>
      <c r="G67" s="52"/>
      <c r="H67" s="52"/>
      <c r="I67" s="53"/>
      <c r="J67" s="122"/>
      <c r="K67" s="106" t="s">
        <v>74</v>
      </c>
      <c r="L67" s="98" t="s">
        <v>75</v>
      </c>
      <c r="M67" s="99">
        <v>10000000</v>
      </c>
      <c r="N67" s="106" t="s">
        <v>74</v>
      </c>
      <c r="O67" s="98" t="s">
        <v>75</v>
      </c>
      <c r="P67" s="99">
        <v>10000000</v>
      </c>
      <c r="Q67" s="106" t="s">
        <v>74</v>
      </c>
      <c r="R67" s="98" t="s">
        <v>75</v>
      </c>
      <c r="S67" s="99">
        <v>10000000</v>
      </c>
      <c r="T67" s="106" t="s">
        <v>74</v>
      </c>
      <c r="U67" s="98" t="s">
        <v>75</v>
      </c>
      <c r="V67" s="99">
        <v>20000000</v>
      </c>
      <c r="W67" s="106" t="s">
        <v>74</v>
      </c>
      <c r="X67" s="98" t="s">
        <v>75</v>
      </c>
      <c r="Y67" s="99">
        <v>35000000</v>
      </c>
      <c r="Z67" s="106" t="s">
        <v>74</v>
      </c>
      <c r="AA67" s="98" t="s">
        <v>75</v>
      </c>
      <c r="AB67" s="99">
        <v>35000000</v>
      </c>
      <c r="AC67" s="106" t="s">
        <v>74</v>
      </c>
      <c r="AD67" s="98" t="s">
        <v>75</v>
      </c>
      <c r="AE67" s="99">
        <v>45000000</v>
      </c>
      <c r="AF67" s="106" t="s">
        <v>74</v>
      </c>
      <c r="AG67" s="98" t="s">
        <v>75</v>
      </c>
      <c r="AH67" s="99">
        <v>60000000</v>
      </c>
      <c r="AI67" s="106" t="s">
        <v>74</v>
      </c>
      <c r="AJ67" s="98" t="s">
        <v>75</v>
      </c>
      <c r="AK67" s="99">
        <v>60000000</v>
      </c>
    </row>
    <row r="68" spans="2:37" x14ac:dyDescent="0.25">
      <c r="B68" s="52"/>
      <c r="C68" s="52"/>
      <c r="G68" s="52"/>
      <c r="H68" s="52"/>
      <c r="I68" s="53"/>
      <c r="J68" s="123"/>
      <c r="K68" s="100" t="s">
        <v>76</v>
      </c>
      <c r="L68" s="101" t="s">
        <v>77</v>
      </c>
      <c r="M68" s="102">
        <v>0</v>
      </c>
      <c r="N68" s="100" t="s">
        <v>76</v>
      </c>
      <c r="O68" s="101" t="s">
        <v>77</v>
      </c>
      <c r="P68" s="102">
        <v>-10000000</v>
      </c>
      <c r="Q68" s="100" t="s">
        <v>76</v>
      </c>
      <c r="R68" s="101" t="s">
        <v>77</v>
      </c>
      <c r="S68" s="102">
        <v>-15000000</v>
      </c>
      <c r="T68" s="100" t="s">
        <v>76</v>
      </c>
      <c r="U68" s="101" t="s">
        <v>77</v>
      </c>
      <c r="V68" s="102">
        <v>-15000000</v>
      </c>
      <c r="W68" s="100" t="s">
        <v>76</v>
      </c>
      <c r="X68" s="101" t="s">
        <v>77</v>
      </c>
      <c r="Y68" s="102">
        <v>-15000000</v>
      </c>
      <c r="Z68" s="100" t="s">
        <v>76</v>
      </c>
      <c r="AA68" s="101" t="s">
        <v>77</v>
      </c>
      <c r="AB68" s="102">
        <v>-15000000</v>
      </c>
      <c r="AC68" s="100" t="s">
        <v>76</v>
      </c>
      <c r="AD68" s="101" t="s">
        <v>77</v>
      </c>
      <c r="AE68" s="102">
        <v>-25000000</v>
      </c>
      <c r="AF68" s="100" t="s">
        <v>76</v>
      </c>
      <c r="AG68" s="101" t="s">
        <v>77</v>
      </c>
      <c r="AH68" s="102">
        <v>-30000000</v>
      </c>
      <c r="AI68" s="100" t="s">
        <v>76</v>
      </c>
      <c r="AJ68" s="101" t="s">
        <v>77</v>
      </c>
      <c r="AK68" s="102">
        <v>-45000000</v>
      </c>
    </row>
    <row r="69" spans="2:37" ht="15.75" thickBot="1" x14ac:dyDescent="0.3">
      <c r="I69" s="54"/>
      <c r="J69" s="54"/>
      <c r="L69" s="55" t="s">
        <v>94</v>
      </c>
      <c r="M69" s="107">
        <f>SUM(M54:M68)</f>
        <v>50000000</v>
      </c>
      <c r="O69" s="55" t="s">
        <v>96</v>
      </c>
      <c r="P69" s="107">
        <f>SUM(P54:P68)</f>
        <v>35000000</v>
      </c>
      <c r="R69" s="55" t="s">
        <v>98</v>
      </c>
      <c r="S69" s="107">
        <f>SUM(S54:S68)</f>
        <v>10000000</v>
      </c>
      <c r="U69" s="55" t="s">
        <v>103</v>
      </c>
      <c r="V69" s="107">
        <f>SUM(V54:V68)</f>
        <v>20000000</v>
      </c>
      <c r="X69" s="55" t="s">
        <v>113</v>
      </c>
      <c r="Y69" s="107">
        <f>SUM(Y54:Y68)</f>
        <v>65000000</v>
      </c>
      <c r="AA69" s="55" t="s">
        <v>115</v>
      </c>
      <c r="AB69" s="107">
        <f>SUM(AB54:AB68)</f>
        <v>65000000</v>
      </c>
      <c r="AD69" s="55" t="s">
        <v>124</v>
      </c>
      <c r="AE69" s="107">
        <f>SUM(AE54:AE68)</f>
        <v>85000000</v>
      </c>
      <c r="AG69" s="55" t="s">
        <v>131</v>
      </c>
      <c r="AH69" s="107">
        <f>SUM(AH54:AH68)</f>
        <v>100000000</v>
      </c>
      <c r="AJ69" s="55" t="s">
        <v>133</v>
      </c>
      <c r="AK69" s="107">
        <f>SUM(AK54:AK68)</f>
        <v>70000000</v>
      </c>
    </row>
    <row r="70" spans="2:37" ht="15.75" thickTop="1" x14ac:dyDescent="0.25"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2:37" ht="15.75" thickBot="1" x14ac:dyDescent="0.3">
      <c r="B71" s="34"/>
      <c r="C71" s="34"/>
      <c r="D71" s="34"/>
      <c r="E71" s="34"/>
      <c r="F71" s="35"/>
      <c r="G71" s="34"/>
      <c r="H71" s="3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</row>
    <row r="72" spans="2:37" x14ac:dyDescent="0.25">
      <c r="B72" s="56"/>
      <c r="C72" s="57"/>
      <c r="D72" s="58"/>
      <c r="E72" s="58"/>
      <c r="F72" s="59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2:37" x14ac:dyDescent="0.25">
      <c r="B73" s="60" t="s">
        <v>21</v>
      </c>
      <c r="C73" s="61"/>
      <c r="D73" s="62"/>
      <c r="E73" s="62"/>
      <c r="F73" s="59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  <c r="Z73" s="7"/>
      <c r="AA73" s="7"/>
      <c r="AB73" s="37"/>
      <c r="AC73" s="7"/>
      <c r="AD73" s="7"/>
      <c r="AE73" s="37"/>
      <c r="AF73" s="7"/>
      <c r="AG73" s="7"/>
      <c r="AH73" s="37"/>
      <c r="AI73" s="7"/>
      <c r="AJ73" s="7"/>
      <c r="AK73" s="37"/>
    </row>
    <row r="74" spans="2:37" x14ac:dyDescent="0.25">
      <c r="B74" s="63"/>
      <c r="C74" s="64"/>
      <c r="D74" s="34"/>
      <c r="E74" s="34"/>
      <c r="F74" s="59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2:37" x14ac:dyDescent="0.25">
      <c r="B75" s="63" t="s">
        <v>22</v>
      </c>
      <c r="C75" s="64"/>
      <c r="D75" s="34"/>
      <c r="E75" s="65">
        <v>0</v>
      </c>
      <c r="F75" s="66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  <c r="AI75" s="7"/>
      <c r="AJ75" s="7"/>
      <c r="AK75" s="37"/>
    </row>
    <row r="76" spans="2:37" x14ac:dyDescent="0.25">
      <c r="B76" s="63" t="s">
        <v>23</v>
      </c>
      <c r="C76" s="64"/>
      <c r="D76" s="34"/>
      <c r="E76" s="65">
        <v>0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  <c r="AI76" s="7"/>
      <c r="AJ76" s="7"/>
      <c r="AK76" s="37"/>
    </row>
    <row r="77" spans="2:37" x14ac:dyDescent="0.25">
      <c r="B77" s="63" t="s">
        <v>24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  <c r="Z77" s="7"/>
      <c r="AA77" s="7"/>
      <c r="AB77" s="37"/>
      <c r="AC77" s="7"/>
      <c r="AD77" s="7"/>
      <c r="AE77" s="37"/>
      <c r="AF77" s="7"/>
      <c r="AG77" s="7"/>
      <c r="AH77" s="37"/>
      <c r="AI77" s="7"/>
      <c r="AJ77" s="7"/>
      <c r="AK77" s="37"/>
    </row>
    <row r="78" spans="2:37" x14ac:dyDescent="0.25">
      <c r="B78" s="63" t="s">
        <v>25</v>
      </c>
      <c r="C78" s="64"/>
      <c r="D78" s="34"/>
      <c r="E78" s="65">
        <v>0</v>
      </c>
      <c r="F78" s="66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2:37" x14ac:dyDescent="0.25">
      <c r="B79" s="63" t="s">
        <v>26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2:37" x14ac:dyDescent="0.25">
      <c r="B80" s="63" t="s">
        <v>44</v>
      </c>
      <c r="C80" s="64"/>
      <c r="D80" s="34"/>
      <c r="E80" s="65">
        <v>0</v>
      </c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2:37" x14ac:dyDescent="0.25">
      <c r="B81" s="63" t="s">
        <v>27</v>
      </c>
      <c r="C81" s="64"/>
      <c r="D81" s="34"/>
      <c r="E81" s="65">
        <v>0</v>
      </c>
      <c r="F81" s="66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  <c r="W81" s="7"/>
      <c r="X81" s="7"/>
      <c r="Y81" s="37"/>
      <c r="Z81" s="7"/>
      <c r="AA81" s="7"/>
      <c r="AB81" s="37"/>
      <c r="AC81" s="7"/>
      <c r="AD81" s="7"/>
      <c r="AE81" s="37"/>
      <c r="AF81" s="7"/>
      <c r="AG81" s="7"/>
      <c r="AH81" s="37"/>
      <c r="AI81" s="7"/>
      <c r="AJ81" s="7"/>
      <c r="AK81" s="37"/>
    </row>
    <row r="82" spans="2:37" x14ac:dyDescent="0.25">
      <c r="B82" s="63" t="s">
        <v>36</v>
      </c>
      <c r="C82" s="64"/>
      <c r="D82" s="34"/>
      <c r="E82" s="65">
        <v>0</v>
      </c>
      <c r="F82" s="66"/>
      <c r="G82" s="35"/>
      <c r="H82" s="3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</row>
    <row r="83" spans="2:37" x14ac:dyDescent="0.25">
      <c r="B83" s="63" t="s">
        <v>28</v>
      </c>
      <c r="C83" s="64"/>
      <c r="D83" s="34"/>
      <c r="E83" s="65">
        <v>0</v>
      </c>
      <c r="F83" s="66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</row>
    <row r="84" spans="2:37" x14ac:dyDescent="0.25">
      <c r="B84" s="63" t="s">
        <v>29</v>
      </c>
      <c r="C84" s="64"/>
      <c r="D84" s="34"/>
      <c r="E84" s="65">
        <v>0</v>
      </c>
      <c r="F84" s="66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</row>
    <row r="85" spans="2:37" ht="15.75" thickBot="1" x14ac:dyDescent="0.3">
      <c r="B85" s="63" t="s">
        <v>41</v>
      </c>
      <c r="C85" s="64"/>
      <c r="D85" s="34"/>
      <c r="E85" s="67">
        <v>0</v>
      </c>
      <c r="F85" s="66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  <c r="AI85" s="7"/>
      <c r="AJ85" s="7"/>
      <c r="AK85" s="37"/>
    </row>
    <row r="86" spans="2:37" x14ac:dyDescent="0.25">
      <c r="B86" s="63"/>
      <c r="C86" s="64"/>
      <c r="D86" s="34"/>
      <c r="E86" s="65"/>
      <c r="F86" s="66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  <c r="Z86" s="7"/>
      <c r="AA86" s="7"/>
      <c r="AB86" s="37"/>
      <c r="AC86" s="7"/>
      <c r="AD86" s="7"/>
      <c r="AE86" s="37"/>
      <c r="AF86" s="7"/>
      <c r="AG86" s="7"/>
      <c r="AH86" s="37"/>
      <c r="AI86" s="7"/>
      <c r="AJ86" s="7"/>
      <c r="AK86" s="37"/>
    </row>
    <row r="87" spans="2:37" ht="15.75" thickBot="1" x14ac:dyDescent="0.3">
      <c r="B87" s="63"/>
      <c r="C87" s="64"/>
      <c r="D87" s="34"/>
      <c r="E87" s="67">
        <f>SUM(E75:E85)</f>
        <v>0</v>
      </c>
      <c r="F87" s="66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2:37" x14ac:dyDescent="0.25">
      <c r="B88" s="63"/>
      <c r="C88" s="64"/>
      <c r="D88" s="34"/>
      <c r="E88" s="65"/>
      <c r="F88" s="66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</row>
    <row r="89" spans="2:37" x14ac:dyDescent="0.25">
      <c r="B89" s="68" t="s">
        <v>30</v>
      </c>
      <c r="C89" s="69"/>
      <c r="D89" s="70"/>
      <c r="E89" s="65"/>
      <c r="F89" s="66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2:37" x14ac:dyDescent="0.25">
      <c r="B90" s="63" t="s">
        <v>31</v>
      </c>
      <c r="C90" s="64"/>
      <c r="D90" s="34"/>
      <c r="E90" s="65">
        <v>0</v>
      </c>
      <c r="F90" s="66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</row>
    <row r="91" spans="2:37" x14ac:dyDescent="0.25">
      <c r="B91" s="63" t="s">
        <v>32</v>
      </c>
      <c r="C91" s="64"/>
      <c r="D91" s="34"/>
      <c r="E91" s="65">
        <v>0</v>
      </c>
      <c r="F91" s="66"/>
      <c r="G91" s="35"/>
      <c r="H91" s="3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</row>
    <row r="92" spans="2:37" x14ac:dyDescent="0.25">
      <c r="B92" s="63" t="s">
        <v>33</v>
      </c>
      <c r="C92" s="64"/>
      <c r="D92" s="34"/>
      <c r="E92" s="65">
        <v>0</v>
      </c>
      <c r="F92" s="66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</row>
    <row r="93" spans="2:37" x14ac:dyDescent="0.25">
      <c r="B93" s="63" t="s">
        <v>34</v>
      </c>
      <c r="C93" s="64"/>
      <c r="D93" s="34"/>
      <c r="E93" s="65">
        <v>0</v>
      </c>
      <c r="F93" s="66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</row>
    <row r="94" spans="2:37" x14ac:dyDescent="0.25">
      <c r="B94" s="63" t="s">
        <v>40</v>
      </c>
      <c r="C94" s="64"/>
      <c r="D94" s="34"/>
      <c r="E94" s="65">
        <v>0</v>
      </c>
      <c r="F94" s="66"/>
      <c r="G94" s="35"/>
      <c r="H94" s="34"/>
      <c r="K94" s="7"/>
      <c r="L94" s="7"/>
      <c r="M94" s="37"/>
      <c r="N94" s="7"/>
      <c r="O94" s="7"/>
      <c r="P94" s="37"/>
      <c r="Q94" s="7"/>
      <c r="R94" s="7"/>
      <c r="S94" s="37"/>
      <c r="T94" s="7"/>
      <c r="U94" s="7"/>
      <c r="V94" s="37"/>
      <c r="W94" s="7"/>
      <c r="X94" s="7"/>
      <c r="Y94" s="37"/>
      <c r="Z94" s="7"/>
      <c r="AA94" s="7"/>
      <c r="AB94" s="37"/>
      <c r="AC94" s="7"/>
      <c r="AD94" s="7"/>
      <c r="AE94" s="37"/>
      <c r="AF94" s="7"/>
      <c r="AG94" s="7"/>
      <c r="AH94" s="37"/>
      <c r="AI94" s="7"/>
      <c r="AJ94" s="7"/>
      <c r="AK94" s="37"/>
    </row>
    <row r="95" spans="2:37" x14ac:dyDescent="0.25">
      <c r="B95" s="63" t="s">
        <v>29</v>
      </c>
      <c r="C95" s="64"/>
      <c r="D95" s="34"/>
      <c r="E95" s="65">
        <v>0</v>
      </c>
      <c r="F95" s="66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2:37" ht="15.75" thickBot="1" x14ac:dyDescent="0.3">
      <c r="B96" s="66"/>
      <c r="F96" s="66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2:37" ht="15.75" thickBot="1" x14ac:dyDescent="0.3">
      <c r="B97" s="68" t="s">
        <v>35</v>
      </c>
      <c r="C97" s="69"/>
      <c r="D97" s="70"/>
      <c r="E97" s="71">
        <f>E87-E92-E93-E94-E90-E91-E95</f>
        <v>0</v>
      </c>
      <c r="F97" s="66"/>
      <c r="G97" s="35"/>
      <c r="H97" s="3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2:37" ht="16.5" thickTop="1" thickBot="1" x14ac:dyDescent="0.3">
      <c r="B98" s="68"/>
      <c r="C98" s="69"/>
      <c r="D98" s="34"/>
      <c r="E98" s="34"/>
      <c r="F98" s="72"/>
      <c r="G98" s="34"/>
      <c r="H98" s="36"/>
      <c r="K98" s="7"/>
      <c r="L98" s="7"/>
      <c r="M98" s="37"/>
      <c r="N98" s="7"/>
      <c r="O98" s="7"/>
      <c r="P98" s="37"/>
      <c r="Q98" s="7"/>
      <c r="R98" s="7"/>
      <c r="S98" s="37"/>
      <c r="T98" s="7"/>
      <c r="U98" s="7"/>
      <c r="V98" s="37"/>
      <c r="W98" s="7"/>
      <c r="X98" s="7"/>
      <c r="Y98" s="37"/>
      <c r="Z98" s="7"/>
      <c r="AA98" s="7"/>
      <c r="AB98" s="37"/>
      <c r="AC98" s="7"/>
      <c r="AD98" s="7"/>
      <c r="AE98" s="37"/>
      <c r="AF98" s="7"/>
      <c r="AG98" s="7"/>
      <c r="AH98" s="37"/>
      <c r="AI98" s="7"/>
      <c r="AJ98" s="7"/>
      <c r="AK98" s="37"/>
    </row>
    <row r="99" spans="2:37" x14ac:dyDescent="0.25">
      <c r="B99" s="73"/>
      <c r="C99" s="73"/>
      <c r="D99" s="58"/>
      <c r="E99" s="58"/>
      <c r="F99" s="74"/>
      <c r="G99" s="34"/>
      <c r="H99" s="3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</row>
    <row r="100" spans="2:37" x14ac:dyDescent="0.25">
      <c r="B100" s="69"/>
      <c r="C100" s="69"/>
      <c r="D100" s="70"/>
      <c r="E100" s="70"/>
      <c r="F100" s="74"/>
      <c r="G100" s="34"/>
      <c r="H100" s="36"/>
    </row>
    <row r="101" spans="2:37" x14ac:dyDescent="0.25">
      <c r="B101" s="34"/>
      <c r="C101" s="34"/>
      <c r="D101" s="34"/>
      <c r="E101" s="34"/>
      <c r="F101" s="35"/>
      <c r="G101" s="34"/>
      <c r="H101" s="36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</row>
  </sheetData>
  <mergeCells count="6">
    <mergeCell ref="A4:H4"/>
    <mergeCell ref="J54:J56"/>
    <mergeCell ref="J57:J59"/>
    <mergeCell ref="J60:J62"/>
    <mergeCell ref="J63:J65"/>
    <mergeCell ref="J66:J68"/>
  </mergeCells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 July 2019</vt:lpstr>
      <vt:lpstr>Investment August 2019</vt:lpstr>
      <vt:lpstr>Investment Sept 2019</vt:lpstr>
      <vt:lpstr>Investment Oct 2019</vt:lpstr>
      <vt:lpstr>Investment Nov 2019</vt:lpstr>
      <vt:lpstr>Investment Dec 2019</vt:lpstr>
      <vt:lpstr>Investment Jan 2020</vt:lpstr>
      <vt:lpstr>Investment February 2020</vt:lpstr>
      <vt:lpstr>Investment March 2020</vt:lpstr>
      <vt:lpstr>Investment April 2020</vt:lpstr>
      <vt:lpstr>Investment May 2020</vt:lpstr>
      <vt:lpstr>Investment June 2020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2020-04-21T12:16:09Z</dcterms:modified>
</cp:coreProperties>
</file>