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11.May 2020\"/>
    </mc:Choice>
  </mc:AlternateContent>
  <xr:revisionPtr revIDLastSave="0" documentId="13_ncr:1_{81C7A08A-E59F-41B2-AFCD-5F667AFFF270}" xr6:coauthVersionLast="45" xr6:coauthVersionMax="45" xr10:uidLastSave="{00000000-0000-0000-0000-000000000000}"/>
  <workbookProtection workbookPassword="8E3E" lockStructure="1"/>
  <bookViews>
    <workbookView xWindow="-108" yWindow="-108" windowWidth="23256" windowHeight="12576" xr2:uid="{00000000-000D-0000-FFFF-FFFF00000000}"/>
  </bookViews>
  <sheets>
    <sheet name="option " sheetId="6" r:id="rId1"/>
    <sheet name="Data Source" sheetId="3" state="hidden" r:id="rId2"/>
    <sheet name="201819 ROLLOVERS" sheetId="7" state="hidden" r:id="rId3"/>
  </sheets>
  <definedNames>
    <definedName name="_xlnm._FilterDatabase" localSheetId="1" hidden="1">'Data Source'!#REF!</definedName>
    <definedName name="_xlnm.Print_Area" localSheetId="0">'option '!$A$1:$F$75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6" l="1"/>
  <c r="B24" i="6" l="1"/>
  <c r="Y23" i="6" l="1"/>
  <c r="Y22" i="6"/>
  <c r="Y21" i="6"/>
  <c r="B12" i="6" l="1"/>
  <c r="B13" i="6" l="1"/>
  <c r="B43" i="6" s="1"/>
  <c r="B45" i="6" s="1"/>
  <c r="B44" i="6" l="1"/>
  <c r="Y30" i="6"/>
  <c r="Y31" i="6"/>
  <c r="Y32" i="6"/>
  <c r="Y33" i="6"/>
  <c r="Y34" i="6"/>
  <c r="Y5" i="6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4" i="6"/>
  <c r="Y25" i="6"/>
  <c r="Y26" i="6"/>
  <c r="Y27" i="6"/>
  <c r="Y28" i="6"/>
  <c r="Y29" i="6"/>
  <c r="B5" i="6" l="1"/>
  <c r="AD16" i="6"/>
  <c r="AD15" i="6"/>
  <c r="AD14" i="6"/>
  <c r="AD13" i="6"/>
  <c r="AD12" i="6"/>
  <c r="AD11" i="6"/>
  <c r="AD10" i="6"/>
  <c r="AD9" i="6"/>
  <c r="AD8" i="6"/>
  <c r="AD7" i="6"/>
  <c r="AD6" i="6"/>
  <c r="AD5" i="6"/>
</calcChain>
</file>

<file path=xl/sharedStrings.xml><?xml version="1.0" encoding="utf-8"?>
<sst xmlns="http://schemas.openxmlformats.org/spreadsheetml/2006/main" count="256" uniqueCount="201">
  <si>
    <t>Financial Year</t>
  </si>
  <si>
    <t>Financial Accounting for Grant Funds Received and Expended</t>
  </si>
  <si>
    <t>Rand</t>
  </si>
  <si>
    <t>Percentage of Funds Spent</t>
  </si>
  <si>
    <t>and that this report has been submitted electronically as required.</t>
  </si>
  <si>
    <t xml:space="preserve"> </t>
  </si>
  <si>
    <t>The onus is on the municipality to confirm that the return has been received by PT</t>
  </si>
  <si>
    <t xml:space="preserve">I,                                                                                            , The Accounting Officer or Delegate certify that the above information is correct </t>
  </si>
  <si>
    <t xml:space="preserve">                           (Print Name Below)</t>
  </si>
  <si>
    <t>Date</t>
  </si>
  <si>
    <t>Condition:</t>
  </si>
  <si>
    <t>Submission of monthly expenditure reports by the 10th working day of every month and in accordance with the Municipal Finance Management Act.</t>
  </si>
  <si>
    <t>Period</t>
  </si>
  <si>
    <t>Unspent WC FMSG funds</t>
  </si>
  <si>
    <t>Current Commitments</t>
  </si>
  <si>
    <t xml:space="preserve">Total WC FMSG Funds Received </t>
  </si>
  <si>
    <t>Total expenditure for WC FMSG Funding</t>
  </si>
  <si>
    <t>Western Cape Financial Management Support Grant (WC FMSG): Monthly Report as per the Municipal Finance Management Act and the Grant Framework</t>
  </si>
  <si>
    <r>
      <t xml:space="preserve">Name of Municipality: </t>
    </r>
    <r>
      <rPr>
        <b/>
        <sz val="10"/>
        <color indexed="10"/>
        <rFont val="Arial Narrow"/>
        <family val="2"/>
      </rPr>
      <t>XXXXXXXXXX</t>
    </r>
  </si>
  <si>
    <r>
      <t>Code: WC0</t>
    </r>
    <r>
      <rPr>
        <b/>
        <sz val="10"/>
        <color indexed="10"/>
        <rFont val="Arial Narrow"/>
        <family val="2"/>
      </rPr>
      <t>XX</t>
    </r>
  </si>
  <si>
    <t>OUTPUTS DELIVERED IN LINE WITH THE BUSINESS PLAN(S) - This must outline activities that have been delivered with relevant costs incurred</t>
  </si>
  <si>
    <t>Signiture …………………………………………………………………………</t>
  </si>
  <si>
    <t xml:space="preserve">Beaufort West </t>
  </si>
  <si>
    <t xml:space="preserve">Bergrivier </t>
  </si>
  <si>
    <t xml:space="preserve">Bitou </t>
  </si>
  <si>
    <t xml:space="preserve">Breede Valley </t>
  </si>
  <si>
    <t xml:space="preserve">Cape Agulhas </t>
  </si>
  <si>
    <t xml:space="preserve">Central Karoo District </t>
  </si>
  <si>
    <t>City of Cape Town</t>
  </si>
  <si>
    <t xml:space="preserve">Drakenstein </t>
  </si>
  <si>
    <t xml:space="preserve">George </t>
  </si>
  <si>
    <t>Hessequa</t>
  </si>
  <si>
    <t xml:space="preserve">Kannaland </t>
  </si>
  <si>
    <t>Knysna</t>
  </si>
  <si>
    <t xml:space="preserve">Laingsburg </t>
  </si>
  <si>
    <t xml:space="preserve">Oudtshoorn </t>
  </si>
  <si>
    <t xml:space="preserve">Overberg District </t>
  </si>
  <si>
    <t xml:space="preserve">Overstrand </t>
  </si>
  <si>
    <t xml:space="preserve">Prince Albert </t>
  </si>
  <si>
    <t xml:space="preserve">Saldanha Bay </t>
  </si>
  <si>
    <t xml:space="preserve">Stellenbosch </t>
  </si>
  <si>
    <t xml:space="preserve">Swartland </t>
  </si>
  <si>
    <t xml:space="preserve">Swellendam </t>
  </si>
  <si>
    <t xml:space="preserve">Theewaterskloof </t>
  </si>
  <si>
    <t xml:space="preserve">West Coast District </t>
  </si>
  <si>
    <t xml:space="preserve">Witzenberg </t>
  </si>
  <si>
    <t xml:space="preserve">Name of Municipality: </t>
  </si>
  <si>
    <t>WC053</t>
  </si>
  <si>
    <t>WC013</t>
  </si>
  <si>
    <t>WC047</t>
  </si>
  <si>
    <t>WC025</t>
  </si>
  <si>
    <t>WC033</t>
  </si>
  <si>
    <t>DC5</t>
  </si>
  <si>
    <t>WC000</t>
  </si>
  <si>
    <t>WC023</t>
  </si>
  <si>
    <t>WC044</t>
  </si>
  <si>
    <t>WC042</t>
  </si>
  <si>
    <t>WC041</t>
  </si>
  <si>
    <t>WC048</t>
  </si>
  <si>
    <t>WC051</t>
  </si>
  <si>
    <t>WC045</t>
  </si>
  <si>
    <t>DC3</t>
  </si>
  <si>
    <t>WC032</t>
  </si>
  <si>
    <t>WC052</t>
  </si>
  <si>
    <t>WC014</t>
  </si>
  <si>
    <t>WC024</t>
  </si>
  <si>
    <t>WC015</t>
  </si>
  <si>
    <t>WC034</t>
  </si>
  <si>
    <t>WC031</t>
  </si>
  <si>
    <t>DC1</t>
  </si>
  <si>
    <t>WC022</t>
  </si>
  <si>
    <t>M01</t>
  </si>
  <si>
    <t>M02</t>
  </si>
  <si>
    <t>M03</t>
  </si>
  <si>
    <t>M04</t>
  </si>
  <si>
    <t>M05</t>
  </si>
  <si>
    <t>M08</t>
  </si>
  <si>
    <t>M09</t>
  </si>
  <si>
    <t>M10</t>
  </si>
  <si>
    <t>M12</t>
  </si>
  <si>
    <t>July</t>
  </si>
  <si>
    <t>August</t>
  </si>
  <si>
    <t>September</t>
  </si>
  <si>
    <t>October</t>
  </si>
  <si>
    <t>November</t>
  </si>
  <si>
    <t>February</t>
  </si>
  <si>
    <t>March</t>
  </si>
  <si>
    <t>April</t>
  </si>
  <si>
    <t>June</t>
  </si>
  <si>
    <t>Municipal Finance Improvement Programme</t>
  </si>
  <si>
    <t>Key to note</t>
  </si>
  <si>
    <t>select from drop down</t>
  </si>
  <si>
    <t>type in rand thousand</t>
  </si>
  <si>
    <t>SCOA Impact Assessment and Costing</t>
  </si>
  <si>
    <t>M06</t>
  </si>
  <si>
    <t>December</t>
  </si>
  <si>
    <t>M07</t>
  </si>
  <si>
    <t>January</t>
  </si>
  <si>
    <t>M11</t>
  </si>
  <si>
    <t>May</t>
  </si>
  <si>
    <t>Cape Winelands District</t>
  </si>
  <si>
    <t xml:space="preserve">Cederberg </t>
  </si>
  <si>
    <t>DC2</t>
  </si>
  <si>
    <t>WC012</t>
  </si>
  <si>
    <t>DC4</t>
  </si>
  <si>
    <t>Design and Implementation of an innovative governance system</t>
  </si>
  <si>
    <t>Asset Management</t>
  </si>
  <si>
    <t>Geographical Information System</t>
  </si>
  <si>
    <t>Enterprise Risk Management</t>
  </si>
  <si>
    <t>Compilation of Annual Report and SDBIP</t>
  </si>
  <si>
    <t>ICT Control audit</t>
  </si>
  <si>
    <t>Internal Audit Shared Services</t>
  </si>
  <si>
    <t>Co-sourcing of Internal Audit and upgrading of the Compliance Module</t>
  </si>
  <si>
    <t>Audit outcome turn around plan</t>
  </si>
  <si>
    <t>Improved debt collection and data cleansing</t>
  </si>
  <si>
    <t>Revenue Management and Credit Control</t>
  </si>
  <si>
    <t>Annual Report</t>
  </si>
  <si>
    <t>Performance Reporting and Top Layer SDBIP</t>
  </si>
  <si>
    <t>Development of Budget and Treasury Office</t>
  </si>
  <si>
    <t>Reduction of Water Losses</t>
  </si>
  <si>
    <t>Establishment of Risk Management unit, Barn Owl system and risk training</t>
  </si>
  <si>
    <t>Organisational Review and Design Phase 2</t>
  </si>
  <si>
    <t>Long Term Financial Plan and revenue enhancement initiatives</t>
  </si>
  <si>
    <t>Implementation of an Enterprise Asset Maintenance Management System (mSCOA compliant) incl Integrated and Electronic SCM (ERP) System to a cetralised database and e-procurement system</t>
  </si>
  <si>
    <t>Development of a Long Term Financial Plan</t>
  </si>
  <si>
    <t>Research and provision of a methodology i.t.o Cost of Risk vs Cost of Control</t>
  </si>
  <si>
    <t>Implementation of ICT Disaster Recovery Strategy and Provincial Municipal Corporate Governance of ICT Policy</t>
  </si>
  <si>
    <t>Internal Audit and Risk Management</t>
  </si>
  <si>
    <t>Costing of District Function Part 2</t>
  </si>
  <si>
    <t>XXXXXXX</t>
  </si>
  <si>
    <t>Drought Relief Interventions to Ensure Financial Sustainability and Protect Revenue Base</t>
  </si>
  <si>
    <t>Integrated planning data systems</t>
  </si>
  <si>
    <t>Provision of Internal Audit Services</t>
  </si>
  <si>
    <t>mSCOA implementation</t>
  </si>
  <si>
    <t>Meter Installation Audit (Revenue Management and Enhancement)</t>
  </si>
  <si>
    <t>Long Term Financial Plan (Improvement in Sustainability)</t>
  </si>
  <si>
    <t>Internship Coordination support and Guidance</t>
  </si>
  <si>
    <t>An intergrated mSCOA compliant system</t>
  </si>
  <si>
    <t xml:space="preserve">Revenue Management and Enhancement </t>
  </si>
  <si>
    <t>Continuous Monitoring System</t>
  </si>
  <si>
    <t>Municipal Continuous Monitoring</t>
  </si>
  <si>
    <t xml:space="preserve">STEEP Jobs Fund project for Revenue enhancement </t>
  </si>
  <si>
    <t>Annual Report/SDBIP Support</t>
  </si>
  <si>
    <t>LTFP, Recovery Plan and Revenue Enhancement</t>
  </si>
  <si>
    <t>Internal Audit</t>
  </si>
  <si>
    <t>BTO capacitation &amp; Performance Reporting</t>
  </si>
  <si>
    <t>SDBIP improvement &amp; PMS Expansion Programme</t>
  </si>
  <si>
    <t>Caseware Software and Improving Governance( Audit Outcome Improvement)</t>
  </si>
  <si>
    <t>Electronic records management (Collaborator)</t>
  </si>
  <si>
    <t xml:space="preserve">Implementation of mSCOA </t>
  </si>
  <si>
    <t>Garden Route District</t>
  </si>
  <si>
    <t xml:space="preserve">Revenue enhancement inclusive of  meter audit, and consumer data cleasing </t>
  </si>
  <si>
    <t xml:space="preserve">Asset Verification againist billing system and asset register </t>
  </si>
  <si>
    <t>Revenue enhancement inclusive of  meter audit, consumer data cleasing and Asset verification against billing system and asset register</t>
  </si>
  <si>
    <t>Long Term Financial Plan</t>
  </si>
  <si>
    <t xml:space="preserve">Upskilling of Finance Staff and Financial Reforms </t>
  </si>
  <si>
    <t xml:space="preserve">Continuation of Revenue enhancement and data cleansing </t>
  </si>
  <si>
    <t>Revenue enhancement (Identifying of Alternative Revenue Source)</t>
  </si>
  <si>
    <t xml:space="preserve">Data Cleansing </t>
  </si>
  <si>
    <t>Revenue enhancement, data cleansing, further implementation of mSCOA, Project plans</t>
  </si>
  <si>
    <t>Development and Implementation of an Integrated Revenue Management Program</t>
  </si>
  <si>
    <t xml:space="preserve">Revenue Enhancement and Meter Replacement </t>
  </si>
  <si>
    <t xml:space="preserve">Langeberg </t>
  </si>
  <si>
    <t>WC026</t>
  </si>
  <si>
    <t>Matzikama</t>
  </si>
  <si>
    <t>WC011</t>
  </si>
  <si>
    <t>Mossel Bay</t>
  </si>
  <si>
    <t>WC043</t>
  </si>
  <si>
    <t>2019/20</t>
  </si>
  <si>
    <t>Roll-over from 2018/19 financial year</t>
  </si>
  <si>
    <t>Received for the 2019/20 financial year</t>
  </si>
  <si>
    <t xml:space="preserve">  YTD actual expenditure for 2018/19 roll-overs (Select whichever is applicable)</t>
  </si>
  <si>
    <t xml:space="preserve">  YTD actual expenditure for 2019/20 financial year (Select whichever is applicable)</t>
  </si>
  <si>
    <t>Internal Audit (Regulatory Audits)</t>
  </si>
  <si>
    <t xml:space="preserve">Replacement of Water Meters </t>
  </si>
  <si>
    <t>PDO Compliance ( Performance Monitoring)</t>
  </si>
  <si>
    <t xml:space="preserve">Combined Assurance </t>
  </si>
  <si>
    <t xml:space="preserve">Completion of Asset verification and Fixed Asset Register </t>
  </si>
  <si>
    <t>Acquisition of Caseware Software and Reporting Tool (mSCOA)</t>
  </si>
  <si>
    <t xml:space="preserve">Service level Survey </t>
  </si>
  <si>
    <t>Intergrated reporting King IV</t>
  </si>
  <si>
    <t>Revenue Enhancement inclusive of meter audit, consumer data cleansing and Asset verification against billing system and asset register.</t>
  </si>
  <si>
    <t>Internal Audit system</t>
  </si>
  <si>
    <t>Continuation of Internship Program Support</t>
  </si>
  <si>
    <t>Data cleansing</t>
  </si>
  <si>
    <t>Upskilling of Finance Staff and Financial Reforms</t>
  </si>
  <si>
    <t>Extention of the LTFP and Financial Modelling (inclusive of Revenue Enhancement initiatives)</t>
  </si>
  <si>
    <t>Risk Management Improvement Software</t>
  </si>
  <si>
    <t>Long Term Financial Plan - Phase 2</t>
  </si>
  <si>
    <t>Assurance Services (Internal Audit specific audits)</t>
  </si>
  <si>
    <t>Anti-Fraud Hotline</t>
  </si>
  <si>
    <t xml:space="preserve">Development of a new tariff structure (including revisiting and alignment of bylaws and policies) </t>
  </si>
  <si>
    <t>Performance Management</t>
  </si>
  <si>
    <t>ERM Roll Out Plan</t>
  </si>
  <si>
    <t>Assistance with compilation of GRAP Compliant AFS</t>
  </si>
  <si>
    <t>Revenue Enhancement inclusive of meter audit, and consumer data cleansing.</t>
  </si>
  <si>
    <t>ERM system</t>
  </si>
  <si>
    <t>Asset verification against billing system and asset register.</t>
  </si>
  <si>
    <t>Internal Audit and Enterprise Risk Management</t>
  </si>
  <si>
    <t xml:space="preserve">Name of Municipality: Breede Valley </t>
  </si>
  <si>
    <t>M11 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</si>
</sst>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sz val="12"/>
      <color rgb="FF000000"/>
      <name val="Century Gothic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b/>
      <u/>
      <sz val="8"/>
      <color theme="1"/>
      <name val="Century Gothic"/>
      <family val="2"/>
    </font>
    <font>
      <sz val="8"/>
      <name val="Century Gothic"/>
      <family val="2"/>
    </font>
    <font>
      <i/>
      <sz val="8"/>
      <name val="Century Gothic"/>
      <family val="2"/>
    </font>
    <font>
      <b/>
      <sz val="11"/>
      <color theme="1"/>
      <name val="Century Gothic"/>
      <family val="2"/>
    </font>
    <font>
      <sz val="9"/>
      <name val="Arial"/>
      <family val="2"/>
    </font>
    <font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98">
    <xf numFmtId="0" fontId="0" fillId="0" borderId="0" xfId="0"/>
    <xf numFmtId="0" fontId="1" fillId="0" borderId="1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0" xfId="0" applyFont="1" applyBorder="1"/>
    <xf numFmtId="0" fontId="4" fillId="0" borderId="2" xfId="0" applyFont="1" applyBorder="1"/>
    <xf numFmtId="0" fontId="1" fillId="2" borderId="16" xfId="0" applyFont="1" applyFill="1" applyBorder="1" applyAlignment="1" applyProtection="1">
      <protection locked="0"/>
    </xf>
    <xf numFmtId="0" fontId="5" fillId="0" borderId="15" xfId="0" applyFont="1" applyBorder="1" applyAlignment="1" applyProtection="1">
      <alignment horizontal="left" indent="1"/>
      <protection hidden="1"/>
    </xf>
    <xf numFmtId="0" fontId="6" fillId="0" borderId="15" xfId="0" applyFont="1" applyBorder="1" applyAlignment="1" applyProtection="1">
      <alignment horizontal="left" indent="1"/>
      <protection hidden="1"/>
    </xf>
    <xf numFmtId="0" fontId="0" fillId="0" borderId="0" xfId="0" applyProtection="1">
      <protection locked="0"/>
    </xf>
    <xf numFmtId="0" fontId="1" fillId="3" borderId="3" xfId="0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4" xfId="0" applyFill="1" applyBorder="1" applyProtection="1">
      <protection locked="0"/>
    </xf>
    <xf numFmtId="0" fontId="7" fillId="0" borderId="4" xfId="0" applyFont="1" applyBorder="1" applyAlignment="1">
      <alignment horizontal="left" vertical="center"/>
    </xf>
    <xf numFmtId="0" fontId="9" fillId="0" borderId="0" xfId="0" applyFont="1"/>
    <xf numFmtId="0" fontId="9" fillId="0" borderId="4" xfId="0" applyFont="1" applyBorder="1" applyAlignment="1" applyProtection="1">
      <alignment horizontal="left" indent="1"/>
      <protection locked="0"/>
    </xf>
    <xf numFmtId="0" fontId="9" fillId="4" borderId="0" xfId="0" applyFont="1" applyFill="1"/>
    <xf numFmtId="0" fontId="9" fillId="3" borderId="0" xfId="0" applyFont="1" applyFill="1"/>
    <xf numFmtId="0" fontId="10" fillId="4" borderId="3" xfId="0" applyFont="1" applyFill="1" applyBorder="1" applyAlignment="1" applyProtection="1">
      <alignment horizontal="center"/>
      <protection locked="0"/>
    </xf>
    <xf numFmtId="0" fontId="10" fillId="0" borderId="16" xfId="0" applyFont="1" applyFill="1" applyBorder="1" applyAlignment="1" applyProtection="1">
      <protection hidden="1"/>
    </xf>
    <xf numFmtId="0" fontId="10" fillId="0" borderId="17" xfId="0" applyFont="1" applyFill="1" applyBorder="1" applyAlignment="1" applyProtection="1">
      <protection locked="0"/>
    </xf>
    <xf numFmtId="0" fontId="9" fillId="0" borderId="0" xfId="0" applyFont="1" applyBorder="1"/>
    <xf numFmtId="0" fontId="10" fillId="0" borderId="4" xfId="0" applyFont="1" applyBorder="1"/>
    <xf numFmtId="0" fontId="10" fillId="0" borderId="5" xfId="0" applyFont="1" applyFill="1" applyBorder="1" applyProtection="1">
      <protection hidden="1"/>
    </xf>
    <xf numFmtId="0" fontId="9" fillId="0" borderId="1" xfId="0" applyFont="1" applyFill="1" applyBorder="1"/>
    <xf numFmtId="0" fontId="10" fillId="4" borderId="5" xfId="0" applyFont="1" applyFill="1" applyBorder="1" applyProtection="1">
      <protection locked="0"/>
    </xf>
    <xf numFmtId="0" fontId="10" fillId="0" borderId="0" xfId="0" applyFont="1" applyBorder="1"/>
    <xf numFmtId="0" fontId="10" fillId="0" borderId="2" xfId="0" applyFont="1" applyFill="1" applyBorder="1" applyProtection="1">
      <protection locked="0"/>
    </xf>
    <xf numFmtId="0" fontId="9" fillId="0" borderId="7" xfId="0" applyFont="1" applyBorder="1"/>
    <xf numFmtId="0" fontId="9" fillId="0" borderId="8" xfId="0" applyFont="1" applyBorder="1"/>
    <xf numFmtId="0" fontId="9" fillId="0" borderId="2" xfId="0" applyFont="1" applyBorder="1"/>
    <xf numFmtId="0" fontId="16" fillId="0" borderId="0" xfId="0" applyFont="1" applyBorder="1"/>
    <xf numFmtId="0" fontId="15" fillId="0" borderId="0" xfId="0" applyFont="1" applyBorder="1"/>
    <xf numFmtId="0" fontId="15" fillId="0" borderId="2" xfId="0" applyFont="1" applyBorder="1"/>
    <xf numFmtId="0" fontId="15" fillId="0" borderId="17" xfId="0" applyFont="1" applyBorder="1"/>
    <xf numFmtId="0" fontId="15" fillId="0" borderId="22" xfId="0" applyFont="1" applyBorder="1" applyAlignment="1">
      <alignment horizontal="left"/>
    </xf>
    <xf numFmtId="3" fontId="15" fillId="0" borderId="18" xfId="0" applyNumberFormat="1" applyFont="1" applyFill="1" applyBorder="1" applyProtection="1">
      <protection locked="0"/>
    </xf>
    <xf numFmtId="0" fontId="15" fillId="0" borderId="18" xfId="0" applyFont="1" applyBorder="1"/>
    <xf numFmtId="0" fontId="15" fillId="0" borderId="19" xfId="0" applyFont="1" applyBorder="1"/>
    <xf numFmtId="0" fontId="15" fillId="0" borderId="23" xfId="0" applyFont="1" applyBorder="1" applyAlignment="1">
      <alignment horizontal="left"/>
    </xf>
    <xf numFmtId="3" fontId="15" fillId="0" borderId="20" xfId="0" applyNumberFormat="1" applyFont="1" applyFill="1" applyBorder="1" applyProtection="1">
      <protection locked="0"/>
    </xf>
    <xf numFmtId="0" fontId="15" fillId="0" borderId="20" xfId="0" applyFont="1" applyBorder="1"/>
    <xf numFmtId="0" fontId="15" fillId="0" borderId="21" xfId="0" applyFont="1" applyBorder="1"/>
    <xf numFmtId="0" fontId="17" fillId="0" borderId="1" xfId="0" applyFont="1" applyBorder="1" applyAlignment="1">
      <alignment horizontal="left"/>
    </xf>
    <xf numFmtId="3" fontId="15" fillId="0" borderId="0" xfId="0" applyNumberFormat="1" applyFont="1" applyFill="1" applyBorder="1" applyProtection="1"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15" fillId="0" borderId="1" xfId="0" applyFont="1" applyBorder="1"/>
    <xf numFmtId="0" fontId="16" fillId="0" borderId="6" xfId="0" applyFont="1" applyBorder="1"/>
    <xf numFmtId="0" fontId="15" fillId="0" borderId="7" xfId="0" applyFont="1" applyFill="1" applyBorder="1"/>
    <xf numFmtId="0" fontId="15" fillId="0" borderId="8" xfId="0" applyFont="1" applyFill="1" applyBorder="1"/>
    <xf numFmtId="0" fontId="15" fillId="0" borderId="11" xfId="0" applyFont="1" applyBorder="1"/>
    <xf numFmtId="0" fontId="15" fillId="0" borderId="12" xfId="0" applyFont="1" applyBorder="1"/>
    <xf numFmtId="0" fontId="15" fillId="0" borderId="13" xfId="0" applyFont="1" applyBorder="1"/>
    <xf numFmtId="0" fontId="15" fillId="0" borderId="6" xfId="0" applyFont="1" applyBorder="1" applyAlignment="1">
      <alignment horizontal="left"/>
    </xf>
    <xf numFmtId="0" fontId="15" fillId="0" borderId="7" xfId="0" applyFont="1" applyBorder="1"/>
    <xf numFmtId="0" fontId="15" fillId="0" borderId="8" xfId="0" applyFont="1" applyBorder="1"/>
    <xf numFmtId="0" fontId="16" fillId="0" borderId="1" xfId="0" applyFont="1" applyBorder="1"/>
    <xf numFmtId="0" fontId="16" fillId="0" borderId="14" xfId="0" applyFont="1" applyBorder="1"/>
    <xf numFmtId="0" fontId="9" fillId="0" borderId="14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12" fillId="0" borderId="6" xfId="0" applyFont="1" applyBorder="1" applyProtection="1">
      <protection hidden="1"/>
    </xf>
    <xf numFmtId="0" fontId="12" fillId="0" borderId="9" xfId="0" applyFont="1" applyBorder="1" applyProtection="1">
      <protection hidden="1"/>
    </xf>
    <xf numFmtId="0" fontId="12" fillId="0" borderId="4" xfId="0" applyFont="1" applyBorder="1" applyAlignment="1">
      <alignment horizontal="center"/>
    </xf>
    <xf numFmtId="3" fontId="9" fillId="2" borderId="4" xfId="0" applyNumberFormat="1" applyFont="1" applyFill="1" applyBorder="1" applyProtection="1">
      <protection locked="0"/>
    </xf>
    <xf numFmtId="0" fontId="12" fillId="0" borderId="10" xfId="0" applyFont="1" applyBorder="1" applyAlignment="1" applyProtection="1">
      <alignment horizontal="left"/>
      <protection hidden="1"/>
    </xf>
    <xf numFmtId="3" fontId="20" fillId="0" borderId="4" xfId="0" applyNumberFormat="1" applyFont="1" applyBorder="1" applyProtection="1">
      <protection hidden="1"/>
    </xf>
    <xf numFmtId="0" fontId="12" fillId="0" borderId="9" xfId="0" applyFont="1" applyBorder="1" applyAlignment="1" applyProtection="1">
      <alignment horizontal="left"/>
      <protection hidden="1"/>
    </xf>
    <xf numFmtId="3" fontId="20" fillId="0" borderId="4" xfId="0" applyNumberFormat="1" applyFont="1" applyFill="1" applyBorder="1" applyProtection="1">
      <protection hidden="1"/>
    </xf>
    <xf numFmtId="3" fontId="20" fillId="3" borderId="4" xfId="0" applyNumberFormat="1" applyFont="1" applyFill="1" applyBorder="1" applyProtection="1">
      <protection locked="0"/>
    </xf>
    <xf numFmtId="0" fontId="20" fillId="0" borderId="10" xfId="0" applyFont="1" applyBorder="1" applyAlignment="1" applyProtection="1">
      <alignment horizontal="left"/>
      <protection hidden="1"/>
    </xf>
    <xf numFmtId="0" fontId="9" fillId="0" borderId="10" xfId="0" applyFont="1" applyBorder="1" applyAlignment="1" applyProtection="1">
      <alignment horizontal="left"/>
      <protection hidden="1"/>
    </xf>
    <xf numFmtId="10" fontId="20" fillId="0" borderId="4" xfId="0" applyNumberFormat="1" applyFont="1" applyBorder="1" applyAlignment="1" applyProtection="1">
      <alignment horizontal="right"/>
      <protection hidden="1"/>
    </xf>
    <xf numFmtId="0" fontId="21" fillId="0" borderId="4" xfId="0" applyFont="1" applyFill="1" applyBorder="1" applyAlignment="1">
      <alignment vertical="center" wrapText="1"/>
    </xf>
    <xf numFmtId="0" fontId="21" fillId="0" borderId="25" xfId="0" applyFont="1" applyFill="1" applyBorder="1" applyAlignment="1">
      <alignment vertical="center" wrapText="1"/>
    </xf>
    <xf numFmtId="0" fontId="7" fillId="0" borderId="25" xfId="0" applyFont="1" applyBorder="1" applyAlignment="1">
      <alignment horizontal="left" vertical="center"/>
    </xf>
    <xf numFmtId="0" fontId="9" fillId="0" borderId="4" xfId="0" applyNumberFormat="1" applyFont="1" applyBorder="1" applyAlignment="1" applyProtection="1">
      <alignment horizontal="left" wrapText="1" indent="1"/>
      <protection locked="0"/>
    </xf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9" fillId="0" borderId="26" xfId="0" applyNumberFormat="1" applyFont="1" applyBorder="1" applyAlignment="1" applyProtection="1">
      <alignment horizontal="left" wrapText="1" indent="1"/>
      <protection locked="0"/>
    </xf>
    <xf numFmtId="0" fontId="0" fillId="0" borderId="0" xfId="0" applyFill="1"/>
    <xf numFmtId="0" fontId="22" fillId="0" borderId="0" xfId="0" applyFont="1" applyFill="1" applyAlignment="1">
      <alignment wrapText="1"/>
    </xf>
    <xf numFmtId="0" fontId="22" fillId="0" borderId="0" xfId="0" applyFont="1" applyFill="1"/>
    <xf numFmtId="0" fontId="13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wrapText="1"/>
    </xf>
    <xf numFmtId="0" fontId="14" fillId="0" borderId="8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0" xfId="0" applyFont="1" applyBorder="1" applyAlignment="1"/>
    <xf numFmtId="0" fontId="4" fillId="0" borderId="2" xfId="0" applyFont="1" applyBorder="1" applyAlignment="1"/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2" xfId="0" applyFont="1" applyBorder="1" applyAlignment="1"/>
    <xf numFmtId="0" fontId="18" fillId="0" borderId="1" xfId="0" quotePrefix="1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8" fillId="0" borderId="1" xfId="0" quotePrefix="1" applyFont="1" applyBorder="1" applyAlignment="1">
      <alignment horizontal="left" wrapText="1"/>
    </xf>
    <xf numFmtId="0" fontId="15" fillId="0" borderId="0" xfId="0" applyFont="1" applyBorder="1" applyAlignment="1"/>
    <xf numFmtId="0" fontId="15" fillId="0" borderId="2" xfId="0" applyFont="1" applyBorder="1" applyAlignment="1"/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I86"/>
  <sheetViews>
    <sheetView showGridLines="0" tabSelected="1" zoomScale="80" zoomScaleNormal="80" workbookViewId="0">
      <pane ySplit="6" topLeftCell="A7" activePane="bottomLeft" state="frozen"/>
      <selection pane="bottomLeft" activeCell="E31" sqref="E31"/>
    </sheetView>
  </sheetViews>
  <sheetFormatPr defaultRowHeight="14.4" x14ac:dyDescent="0.3"/>
  <cols>
    <col min="1" max="1" width="108" customWidth="1" collapsed="1"/>
    <col min="2" max="2" width="15.6640625" customWidth="1" collapsed="1"/>
    <col min="3" max="3" width="4.44140625" customWidth="1" collapsed="1"/>
    <col min="4" max="4" width="2.88671875" customWidth="1" collapsed="1"/>
    <col min="5" max="5" width="14.5546875" bestFit="1" customWidth="1" collapsed="1"/>
    <col min="6" max="6" width="12.5546875" bestFit="1" customWidth="1" collapsed="1"/>
    <col min="7" max="19" width="9.109375" customWidth="1" collapsed="1"/>
    <col min="20" max="20" width="8.88671875" hidden="1" customWidth="1" collapsed="1"/>
    <col min="21" max="21" width="1.44140625" hidden="1" customWidth="1" collapsed="1"/>
    <col min="22" max="22" width="3" hidden="1" customWidth="1" collapsed="1"/>
    <col min="23" max="23" width="32.33203125" style="8" hidden="1" customWidth="1" collapsed="1"/>
    <col min="24" max="24" width="20.33203125" style="8" hidden="1" customWidth="1" collapsed="1"/>
    <col min="25" max="25" width="76.33203125" style="8" hidden="1" customWidth="1" collapsed="1"/>
    <col min="26" max="26" width="21.5546875" style="8" hidden="1" customWidth="1" collapsed="1"/>
    <col min="27" max="27" width="4.6640625" style="8" hidden="1" customWidth="1" collapsed="1"/>
    <col min="28" max="28" width="18.5546875" style="8" hidden="1" customWidth="1" collapsed="1"/>
    <col min="29" max="29" width="10.88671875" style="8" hidden="1" customWidth="1" collapsed="1"/>
    <col min="30" max="30" width="15.109375" style="8" hidden="1" customWidth="1" collapsed="1"/>
    <col min="31" max="32" width="8.88671875" hidden="1" customWidth="1" collapsed="1"/>
    <col min="33" max="33" width="9.109375" hidden="1" customWidth="1" collapsed="1"/>
    <col min="34" max="35" width="0" hidden="1" customWidth="1" collapsed="1"/>
  </cols>
  <sheetData>
    <row r="1" spans="1:30" ht="42.75" customHeight="1" x14ac:dyDescent="0.3">
      <c r="A1" s="83" t="s">
        <v>17</v>
      </c>
      <c r="B1" s="84"/>
      <c r="C1" s="84"/>
      <c r="D1" s="84"/>
      <c r="E1" s="84"/>
      <c r="F1" s="85"/>
    </row>
    <row r="2" spans="1:30" x14ac:dyDescent="0.3">
      <c r="A2" s="86"/>
      <c r="B2" s="87"/>
      <c r="C2" s="87"/>
      <c r="D2" s="87"/>
      <c r="E2" s="87"/>
      <c r="F2" s="88"/>
      <c r="G2" s="13" t="s">
        <v>90</v>
      </c>
      <c r="H2" s="13"/>
      <c r="I2" s="13"/>
    </row>
    <row r="3" spans="1:30" x14ac:dyDescent="0.3">
      <c r="A3" s="89" t="s">
        <v>6</v>
      </c>
      <c r="B3" s="90"/>
      <c r="C3" s="90"/>
      <c r="D3" s="90"/>
      <c r="E3" s="90"/>
      <c r="F3" s="91"/>
      <c r="G3" s="15"/>
      <c r="H3" s="13" t="s">
        <v>91</v>
      </c>
      <c r="I3" s="13"/>
    </row>
    <row r="4" spans="1:30" x14ac:dyDescent="0.3">
      <c r="A4" s="1"/>
      <c r="B4" s="2"/>
      <c r="C4" s="2"/>
      <c r="D4" s="3"/>
      <c r="E4" s="3"/>
      <c r="F4" s="4"/>
      <c r="G4" s="16"/>
      <c r="H4" s="13" t="s">
        <v>92</v>
      </c>
      <c r="I4" s="13"/>
      <c r="Y4" s="9" t="s">
        <v>18</v>
      </c>
      <c r="Z4" s="5" t="s">
        <v>19</v>
      </c>
      <c r="AD4" s="8" t="s">
        <v>129</v>
      </c>
    </row>
    <row r="5" spans="1:30" x14ac:dyDescent="0.3">
      <c r="A5" s="17" t="s">
        <v>199</v>
      </c>
      <c r="B5" s="18" t="str">
        <f>VLOOKUP(A5,Y4:Z34,2,FALSE)</f>
        <v>WC025</v>
      </c>
      <c r="C5" s="19"/>
      <c r="D5" s="20"/>
      <c r="E5" s="21" t="s">
        <v>0</v>
      </c>
      <c r="F5" s="22" t="s">
        <v>168</v>
      </c>
      <c r="V5">
        <v>1</v>
      </c>
      <c r="W5" s="10" t="s">
        <v>46</v>
      </c>
      <c r="X5" s="73" t="s">
        <v>22</v>
      </c>
      <c r="Y5" s="10" t="str">
        <f>CONCATENATE(W5,X5)</f>
        <v xml:space="preserve">Name of Municipality: Beaufort West </v>
      </c>
      <c r="Z5" s="12" t="s">
        <v>47</v>
      </c>
      <c r="AA5" s="11" t="s">
        <v>71</v>
      </c>
      <c r="AB5" s="11" t="s">
        <v>5</v>
      </c>
      <c r="AC5" s="11" t="s">
        <v>80</v>
      </c>
      <c r="AD5" s="8" t="str">
        <f>CONCATENATE(AA5,AB5,AC5)</f>
        <v>M01 July</v>
      </c>
    </row>
    <row r="6" spans="1:30" x14ac:dyDescent="0.3">
      <c r="A6" s="23"/>
      <c r="B6" s="20"/>
      <c r="C6" s="20"/>
      <c r="D6" s="20"/>
      <c r="E6" s="21" t="s">
        <v>12</v>
      </c>
      <c r="F6" s="24" t="s">
        <v>200</v>
      </c>
      <c r="V6">
        <v>2</v>
      </c>
      <c r="W6" s="10" t="s">
        <v>46</v>
      </c>
      <c r="X6" s="73" t="s">
        <v>23</v>
      </c>
      <c r="Y6" s="10" t="str">
        <f t="shared" ref="Y6:Y34" si="0">CONCATENATE(W6,X6)</f>
        <v xml:space="preserve">Name of Municipality: Bergrivier </v>
      </c>
      <c r="Z6" s="12" t="s">
        <v>48</v>
      </c>
      <c r="AA6" s="11" t="s">
        <v>72</v>
      </c>
      <c r="AB6" s="11" t="s">
        <v>5</v>
      </c>
      <c r="AC6" s="11" t="s">
        <v>81</v>
      </c>
      <c r="AD6" s="8" t="str">
        <f t="shared" ref="AD6:AD16" si="1">CONCATENATE(AA6,AB6,AC6)</f>
        <v>M02 August</v>
      </c>
    </row>
    <row r="7" spans="1:30" ht="15" thickBot="1" x14ac:dyDescent="0.35">
      <c r="A7" s="23"/>
      <c r="B7" s="20"/>
      <c r="C7" s="20"/>
      <c r="D7" s="20"/>
      <c r="E7" s="25"/>
      <c r="F7" s="26"/>
      <c r="V7">
        <v>3</v>
      </c>
      <c r="W7" s="10" t="s">
        <v>46</v>
      </c>
      <c r="X7" s="73" t="s">
        <v>24</v>
      </c>
      <c r="Y7" s="10" t="str">
        <f t="shared" si="0"/>
        <v xml:space="preserve">Name of Municipality: Bitou </v>
      </c>
      <c r="Z7" s="12" t="s">
        <v>49</v>
      </c>
      <c r="AA7" s="11" t="s">
        <v>73</v>
      </c>
      <c r="AB7" s="11" t="s">
        <v>5</v>
      </c>
      <c r="AC7" s="11" t="s">
        <v>82</v>
      </c>
      <c r="AD7" s="8" t="str">
        <f t="shared" si="1"/>
        <v>M03 September</v>
      </c>
    </row>
    <row r="8" spans="1:30" x14ac:dyDescent="0.3">
      <c r="A8" s="61" t="s">
        <v>1</v>
      </c>
      <c r="B8" s="27"/>
      <c r="C8" s="27"/>
      <c r="D8" s="27"/>
      <c r="E8" s="27"/>
      <c r="F8" s="28"/>
      <c r="V8">
        <v>4</v>
      </c>
      <c r="W8" s="10" t="s">
        <v>46</v>
      </c>
      <c r="X8" s="73" t="s">
        <v>25</v>
      </c>
      <c r="Y8" s="10" t="str">
        <f t="shared" si="0"/>
        <v xml:space="preserve">Name of Municipality: Breede Valley </v>
      </c>
      <c r="Z8" s="12" t="s">
        <v>50</v>
      </c>
      <c r="AA8" s="11" t="s">
        <v>74</v>
      </c>
      <c r="AB8" s="11" t="s">
        <v>5</v>
      </c>
      <c r="AC8" s="11" t="s">
        <v>83</v>
      </c>
      <c r="AD8" s="8" t="str">
        <f t="shared" si="1"/>
        <v>M04 October</v>
      </c>
    </row>
    <row r="9" spans="1:30" x14ac:dyDescent="0.3">
      <c r="A9" s="62"/>
      <c r="B9" s="63" t="s">
        <v>2</v>
      </c>
      <c r="C9" s="25"/>
      <c r="D9" s="20"/>
      <c r="E9" s="20"/>
      <c r="F9" s="29"/>
      <c r="V9">
        <v>5</v>
      </c>
      <c r="W9" s="10" t="s">
        <v>46</v>
      </c>
      <c r="X9" s="73" t="s">
        <v>26</v>
      </c>
      <c r="Y9" s="10" t="str">
        <f t="shared" si="0"/>
        <v xml:space="preserve">Name of Municipality: Cape Agulhas </v>
      </c>
      <c r="Z9" s="12" t="s">
        <v>51</v>
      </c>
      <c r="AA9" s="11" t="s">
        <v>75</v>
      </c>
      <c r="AB9" s="11" t="s">
        <v>5</v>
      </c>
      <c r="AC9" s="11" t="s">
        <v>84</v>
      </c>
      <c r="AD9" s="8" t="str">
        <f t="shared" si="1"/>
        <v>M05 November</v>
      </c>
    </row>
    <row r="10" spans="1:30" x14ac:dyDescent="0.3">
      <c r="A10" s="62" t="s">
        <v>169</v>
      </c>
      <c r="B10" s="64">
        <v>1000000</v>
      </c>
      <c r="C10" s="30"/>
      <c r="D10" s="31"/>
      <c r="E10" s="31"/>
      <c r="F10" s="32"/>
      <c r="V10">
        <v>6</v>
      </c>
      <c r="W10" s="10" t="s">
        <v>46</v>
      </c>
      <c r="X10" s="73" t="s">
        <v>100</v>
      </c>
      <c r="Y10" s="10" t="str">
        <f t="shared" si="0"/>
        <v>Name of Municipality: Cape Winelands District</v>
      </c>
      <c r="Z10" s="12" t="s">
        <v>102</v>
      </c>
      <c r="AA10" s="11" t="s">
        <v>94</v>
      </c>
      <c r="AB10" s="11" t="s">
        <v>5</v>
      </c>
      <c r="AC10" s="11" t="s">
        <v>95</v>
      </c>
      <c r="AD10" s="8" t="str">
        <f t="shared" si="1"/>
        <v>M06 December</v>
      </c>
    </row>
    <row r="11" spans="1:30" x14ac:dyDescent="0.3">
      <c r="A11" s="62" t="s">
        <v>170</v>
      </c>
      <c r="B11" s="64">
        <v>1080000</v>
      </c>
      <c r="C11" s="31"/>
      <c r="D11" s="31"/>
      <c r="E11" s="31"/>
      <c r="F11" s="32"/>
      <c r="V11">
        <v>7</v>
      </c>
      <c r="W11" s="10" t="s">
        <v>46</v>
      </c>
      <c r="X11" s="73" t="s">
        <v>101</v>
      </c>
      <c r="Y11" s="10" t="str">
        <f t="shared" si="0"/>
        <v xml:space="preserve">Name of Municipality: Cederberg </v>
      </c>
      <c r="Z11" s="12" t="s">
        <v>103</v>
      </c>
      <c r="AA11" s="11" t="s">
        <v>96</v>
      </c>
      <c r="AB11" s="11" t="s">
        <v>5</v>
      </c>
      <c r="AC11" s="11" t="s">
        <v>97</v>
      </c>
      <c r="AD11" s="8" t="str">
        <f t="shared" si="1"/>
        <v>M07 January</v>
      </c>
    </row>
    <row r="12" spans="1:30" x14ac:dyDescent="0.3">
      <c r="A12" s="65" t="s">
        <v>15</v>
      </c>
      <c r="B12" s="66">
        <f>SUM(B10:B11)</f>
        <v>2080000</v>
      </c>
      <c r="C12" s="31"/>
      <c r="D12" s="31"/>
      <c r="E12" s="31"/>
      <c r="F12" s="32"/>
      <c r="V12">
        <v>8</v>
      </c>
      <c r="W12" s="10" t="s">
        <v>46</v>
      </c>
      <c r="X12" s="73" t="s">
        <v>27</v>
      </c>
      <c r="Y12" s="10" t="str">
        <f t="shared" si="0"/>
        <v xml:space="preserve">Name of Municipality: Central Karoo District </v>
      </c>
      <c r="Z12" s="12" t="s">
        <v>52</v>
      </c>
      <c r="AA12" s="11" t="s">
        <v>76</v>
      </c>
      <c r="AB12" s="11" t="s">
        <v>5</v>
      </c>
      <c r="AC12" s="11" t="s">
        <v>85</v>
      </c>
      <c r="AD12" s="8" t="str">
        <f t="shared" si="1"/>
        <v>M08 February</v>
      </c>
    </row>
    <row r="13" spans="1:30" x14ac:dyDescent="0.3">
      <c r="A13" s="67" t="s">
        <v>171</v>
      </c>
      <c r="B13" s="68">
        <f>SUM(B14:B20)</f>
        <v>412575.71</v>
      </c>
      <c r="C13" s="31"/>
      <c r="D13" s="31"/>
      <c r="E13" s="31"/>
      <c r="F13" s="32"/>
      <c r="V13">
        <v>9</v>
      </c>
      <c r="W13" s="10" t="s">
        <v>46</v>
      </c>
      <c r="X13" s="73" t="s">
        <v>28</v>
      </c>
      <c r="Y13" s="10" t="str">
        <f t="shared" si="0"/>
        <v>Name of Municipality: City of Cape Town</v>
      </c>
      <c r="Z13" s="12" t="s">
        <v>53</v>
      </c>
      <c r="AA13" s="11" t="s">
        <v>77</v>
      </c>
      <c r="AB13" s="11" t="s">
        <v>5</v>
      </c>
      <c r="AC13" s="11" t="s">
        <v>86</v>
      </c>
      <c r="AD13" s="8" t="str">
        <f t="shared" si="1"/>
        <v>M09 March</v>
      </c>
    </row>
    <row r="14" spans="1:30" x14ac:dyDescent="0.3">
      <c r="A14" s="76" t="s">
        <v>186</v>
      </c>
      <c r="B14" s="64">
        <v>412575.71</v>
      </c>
      <c r="C14" s="31"/>
      <c r="D14" s="31"/>
      <c r="E14" s="31"/>
      <c r="F14" s="32"/>
      <c r="V14">
        <v>10</v>
      </c>
      <c r="W14" s="10" t="s">
        <v>46</v>
      </c>
      <c r="X14" s="73" t="s">
        <v>29</v>
      </c>
      <c r="Y14" s="10" t="str">
        <f t="shared" si="0"/>
        <v xml:space="preserve">Name of Municipality: Drakenstein </v>
      </c>
      <c r="Z14" s="12" t="s">
        <v>54</v>
      </c>
      <c r="AA14" s="11" t="s">
        <v>78</v>
      </c>
      <c r="AB14" s="11" t="s">
        <v>5</v>
      </c>
      <c r="AC14" s="11" t="s">
        <v>87</v>
      </c>
      <c r="AD14" s="8" t="str">
        <f t="shared" si="1"/>
        <v>M10 April</v>
      </c>
    </row>
    <row r="15" spans="1:30" x14ac:dyDescent="0.3">
      <c r="A15" s="76"/>
      <c r="B15" s="64"/>
      <c r="C15" s="31"/>
      <c r="D15" s="31"/>
      <c r="E15" s="31"/>
      <c r="F15" s="32"/>
      <c r="V15">
        <v>11</v>
      </c>
      <c r="W15" s="10" t="s">
        <v>46</v>
      </c>
      <c r="X15" s="73" t="s">
        <v>150</v>
      </c>
      <c r="Y15" s="10" t="str">
        <f t="shared" si="0"/>
        <v>Name of Municipality: Garden Route District</v>
      </c>
      <c r="Z15" s="12" t="s">
        <v>104</v>
      </c>
      <c r="AA15" s="11" t="s">
        <v>98</v>
      </c>
      <c r="AB15" s="11" t="s">
        <v>5</v>
      </c>
      <c r="AC15" s="11" t="s">
        <v>99</v>
      </c>
      <c r="AD15" s="8" t="str">
        <f t="shared" si="1"/>
        <v>M11 May</v>
      </c>
    </row>
    <row r="16" spans="1:30" x14ac:dyDescent="0.3">
      <c r="A16" s="76"/>
      <c r="B16" s="64"/>
      <c r="C16" s="31"/>
      <c r="D16" s="31"/>
      <c r="E16" s="31"/>
      <c r="F16" s="32"/>
      <c r="V16">
        <v>12</v>
      </c>
      <c r="W16" s="10" t="s">
        <v>46</v>
      </c>
      <c r="X16" s="73" t="s">
        <v>30</v>
      </c>
      <c r="Y16" s="10" t="str">
        <f t="shared" si="0"/>
        <v xml:space="preserve">Name of Municipality: George </v>
      </c>
      <c r="Z16" s="12" t="s">
        <v>55</v>
      </c>
      <c r="AA16" s="11" t="s">
        <v>79</v>
      </c>
      <c r="AB16" s="11" t="s">
        <v>5</v>
      </c>
      <c r="AC16" s="11" t="s">
        <v>88</v>
      </c>
      <c r="AD16" s="8" t="str">
        <f t="shared" si="1"/>
        <v>M12 June</v>
      </c>
    </row>
    <row r="17" spans="1:29" x14ac:dyDescent="0.3">
      <c r="A17" s="76"/>
      <c r="B17" s="64"/>
      <c r="C17" s="31"/>
      <c r="D17" s="31"/>
      <c r="E17" s="31"/>
      <c r="F17" s="32"/>
      <c r="V17">
        <v>13</v>
      </c>
      <c r="W17" s="10" t="s">
        <v>46</v>
      </c>
      <c r="X17" s="73" t="s">
        <v>31</v>
      </c>
      <c r="Y17" s="10" t="str">
        <f t="shared" si="0"/>
        <v>Name of Municipality: Hessequa</v>
      </c>
      <c r="Z17" s="12" t="s">
        <v>56</v>
      </c>
      <c r="AA17" s="11"/>
      <c r="AB17" s="11"/>
      <c r="AC17" s="11"/>
    </row>
    <row r="18" spans="1:29" x14ac:dyDescent="0.3">
      <c r="A18" s="76"/>
      <c r="B18" s="64" t="s">
        <v>5</v>
      </c>
      <c r="C18" s="31"/>
      <c r="D18" s="31"/>
      <c r="E18" s="31"/>
      <c r="F18" s="32"/>
      <c r="V18">
        <v>14</v>
      </c>
      <c r="W18" s="10" t="s">
        <v>46</v>
      </c>
      <c r="X18" s="73" t="s">
        <v>32</v>
      </c>
      <c r="Y18" s="10" t="str">
        <f t="shared" si="0"/>
        <v xml:space="preserve">Name of Municipality: Kannaland </v>
      </c>
      <c r="Z18" s="12" t="s">
        <v>57</v>
      </c>
      <c r="AB18" s="11" t="s">
        <v>5</v>
      </c>
    </row>
    <row r="19" spans="1:29" x14ac:dyDescent="0.3">
      <c r="A19" s="76"/>
      <c r="B19" s="64"/>
      <c r="C19" s="31"/>
      <c r="D19" s="31"/>
      <c r="E19" s="31"/>
      <c r="F19" s="32"/>
      <c r="V19">
        <v>15</v>
      </c>
      <c r="W19" s="10" t="s">
        <v>46</v>
      </c>
      <c r="X19" s="73" t="s">
        <v>33</v>
      </c>
      <c r="Y19" s="10" t="str">
        <f t="shared" si="0"/>
        <v>Name of Municipality: Knysna</v>
      </c>
      <c r="Z19" s="12" t="s">
        <v>58</v>
      </c>
      <c r="AB19" s="11" t="s">
        <v>5</v>
      </c>
    </row>
    <row r="20" spans="1:29" x14ac:dyDescent="0.3">
      <c r="A20" s="76"/>
      <c r="B20" s="64"/>
      <c r="C20" s="31"/>
      <c r="D20" s="31"/>
      <c r="E20" s="31"/>
      <c r="F20" s="32"/>
      <c r="V20">
        <v>16</v>
      </c>
      <c r="W20" s="10" t="s">
        <v>46</v>
      </c>
      <c r="X20" s="73" t="s">
        <v>34</v>
      </c>
      <c r="Y20" s="10" t="str">
        <f t="shared" si="0"/>
        <v xml:space="preserve">Name of Municipality: Laingsburg </v>
      </c>
      <c r="Z20" s="12" t="s">
        <v>59</v>
      </c>
      <c r="AB20" s="11" t="s">
        <v>5</v>
      </c>
    </row>
    <row r="21" spans="1:29" x14ac:dyDescent="0.3">
      <c r="A21" s="76"/>
      <c r="B21" s="64"/>
      <c r="C21" s="31"/>
      <c r="D21" s="31"/>
      <c r="E21" s="31"/>
      <c r="F21" s="32"/>
      <c r="V21">
        <v>17</v>
      </c>
      <c r="W21" s="10" t="s">
        <v>46</v>
      </c>
      <c r="X21" s="73" t="s">
        <v>162</v>
      </c>
      <c r="Y21" s="10" t="str">
        <f t="shared" si="0"/>
        <v xml:space="preserve">Name of Municipality: Langeberg </v>
      </c>
      <c r="Z21" s="12" t="s">
        <v>163</v>
      </c>
      <c r="AB21" s="11"/>
    </row>
    <row r="22" spans="1:29" x14ac:dyDescent="0.3">
      <c r="A22" s="76"/>
      <c r="B22" s="64"/>
      <c r="C22" s="31"/>
      <c r="D22" s="31"/>
      <c r="E22" s="31"/>
      <c r="F22" s="32"/>
      <c r="V22">
        <v>18</v>
      </c>
      <c r="W22" s="10" t="s">
        <v>46</v>
      </c>
      <c r="X22" s="73" t="s">
        <v>164</v>
      </c>
      <c r="Y22" s="10" t="str">
        <f t="shared" si="0"/>
        <v>Name of Municipality: Matzikama</v>
      </c>
      <c r="Z22" s="12" t="s">
        <v>165</v>
      </c>
      <c r="AB22" s="11"/>
    </row>
    <row r="23" spans="1:29" x14ac:dyDescent="0.3">
      <c r="A23" s="79"/>
      <c r="B23" s="64"/>
      <c r="C23" s="31"/>
      <c r="D23" s="31"/>
      <c r="E23" s="31"/>
      <c r="F23" s="32"/>
      <c r="V23">
        <v>19</v>
      </c>
      <c r="W23" s="10" t="s">
        <v>46</v>
      </c>
      <c r="X23" s="73" t="s">
        <v>166</v>
      </c>
      <c r="Y23" s="10" t="str">
        <f t="shared" si="0"/>
        <v>Name of Municipality: Mossel Bay</v>
      </c>
      <c r="Z23" s="12" t="s">
        <v>167</v>
      </c>
      <c r="AB23" s="11"/>
    </row>
    <row r="24" spans="1:29" x14ac:dyDescent="0.3">
      <c r="A24" s="62" t="s">
        <v>172</v>
      </c>
      <c r="B24" s="68">
        <f>SUM(B25:B42)</f>
        <v>260118.25</v>
      </c>
      <c r="C24" s="31"/>
      <c r="D24" s="31"/>
      <c r="E24" s="31"/>
      <c r="F24" s="32"/>
      <c r="V24">
        <v>20</v>
      </c>
      <c r="W24" s="10" t="s">
        <v>46</v>
      </c>
      <c r="X24" s="73" t="s">
        <v>35</v>
      </c>
      <c r="Y24" s="10" t="str">
        <f t="shared" si="0"/>
        <v xml:space="preserve">Name of Municipality: Oudtshoorn </v>
      </c>
      <c r="Z24" s="12" t="s">
        <v>60</v>
      </c>
      <c r="AB24" s="11" t="s">
        <v>5</v>
      </c>
    </row>
    <row r="25" spans="1:29" x14ac:dyDescent="0.3">
      <c r="A25" s="14" t="s">
        <v>149</v>
      </c>
      <c r="B25" s="69">
        <f>256423.59+3694.66</f>
        <v>260118.25</v>
      </c>
      <c r="C25" s="31"/>
      <c r="D25" s="31"/>
      <c r="E25" s="31"/>
      <c r="F25" s="32"/>
      <c r="V25">
        <v>21</v>
      </c>
      <c r="W25" s="10" t="s">
        <v>46</v>
      </c>
      <c r="X25" s="73" t="s">
        <v>36</v>
      </c>
      <c r="Y25" s="10" t="str">
        <f t="shared" si="0"/>
        <v xml:space="preserve">Name of Municipality: Overberg District </v>
      </c>
      <c r="Z25" s="12" t="s">
        <v>61</v>
      </c>
      <c r="AB25" s="11" t="s">
        <v>5</v>
      </c>
    </row>
    <row r="26" spans="1:29" x14ac:dyDescent="0.3">
      <c r="A26" s="14" t="s">
        <v>161</v>
      </c>
      <c r="B26" s="69"/>
      <c r="C26" s="31"/>
      <c r="D26" s="31"/>
      <c r="E26" s="31"/>
      <c r="F26" s="32"/>
      <c r="V26">
        <v>22</v>
      </c>
      <c r="W26" s="10" t="s">
        <v>46</v>
      </c>
      <c r="X26" s="73" t="s">
        <v>37</v>
      </c>
      <c r="Y26" s="10" t="str">
        <f t="shared" si="0"/>
        <v xml:space="preserve">Name of Municipality: Overstrand </v>
      </c>
      <c r="Z26" s="12" t="s">
        <v>62</v>
      </c>
      <c r="AB26" s="11" t="s">
        <v>5</v>
      </c>
    </row>
    <row r="27" spans="1:29" x14ac:dyDescent="0.3">
      <c r="A27" s="14"/>
      <c r="B27" s="69"/>
      <c r="C27" s="31"/>
      <c r="D27" s="31"/>
      <c r="E27" s="31"/>
      <c r="F27" s="32"/>
      <c r="V27">
        <v>23</v>
      </c>
      <c r="W27" s="10" t="s">
        <v>46</v>
      </c>
      <c r="X27" s="73" t="s">
        <v>38</v>
      </c>
      <c r="Y27" s="10" t="str">
        <f t="shared" si="0"/>
        <v xml:space="preserve">Name of Municipality: Prince Albert </v>
      </c>
      <c r="Z27" s="12" t="s">
        <v>63</v>
      </c>
      <c r="AB27" s="11" t="s">
        <v>5</v>
      </c>
    </row>
    <row r="28" spans="1:29" x14ac:dyDescent="0.3">
      <c r="A28" s="14"/>
      <c r="B28" s="69"/>
      <c r="C28" s="31"/>
      <c r="D28" s="31"/>
      <c r="E28" s="31"/>
      <c r="F28" s="32"/>
      <c r="V28">
        <v>24</v>
      </c>
      <c r="W28" s="10" t="s">
        <v>46</v>
      </c>
      <c r="X28" s="73" t="s">
        <v>39</v>
      </c>
      <c r="Y28" s="10" t="str">
        <f t="shared" si="0"/>
        <v xml:space="preserve">Name of Municipality: Saldanha Bay </v>
      </c>
      <c r="Z28" s="12" t="s">
        <v>64</v>
      </c>
      <c r="AB28" s="11" t="s">
        <v>5</v>
      </c>
    </row>
    <row r="29" spans="1:29" s="8" customFormat="1" x14ac:dyDescent="0.3">
      <c r="A29" s="14"/>
      <c r="B29" s="69"/>
      <c r="C29" s="31"/>
      <c r="D29" s="31"/>
      <c r="E29" s="31"/>
      <c r="F29" s="32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>
        <v>25</v>
      </c>
      <c r="W29" s="10" t="s">
        <v>46</v>
      </c>
      <c r="X29" s="73" t="s">
        <v>40</v>
      </c>
      <c r="Y29" s="10" t="str">
        <f t="shared" si="0"/>
        <v xml:space="preserve">Name of Municipality: Stellenbosch </v>
      </c>
      <c r="Z29" s="12" t="s">
        <v>65</v>
      </c>
    </row>
    <row r="30" spans="1:29" s="8" customFormat="1" x14ac:dyDescent="0.3">
      <c r="A30" s="14"/>
      <c r="B30" s="69"/>
      <c r="C30" s="31"/>
      <c r="D30" s="31"/>
      <c r="E30" s="31"/>
      <c r="F30" s="32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>
        <v>26</v>
      </c>
      <c r="W30" s="10" t="s">
        <v>46</v>
      </c>
      <c r="X30" s="73" t="s">
        <v>41</v>
      </c>
      <c r="Y30" s="10" t="str">
        <f t="shared" si="0"/>
        <v xml:space="preserve">Name of Municipality: Swartland </v>
      </c>
      <c r="Z30" s="12" t="s">
        <v>66</v>
      </c>
    </row>
    <row r="31" spans="1:29" s="8" customFormat="1" x14ac:dyDescent="0.3">
      <c r="A31" s="14"/>
      <c r="B31" s="69"/>
      <c r="C31" s="31"/>
      <c r="D31" s="31"/>
      <c r="E31" s="31"/>
      <c r="F31" s="32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>
        <v>27</v>
      </c>
      <c r="W31" s="10" t="s">
        <v>46</v>
      </c>
      <c r="X31" s="73" t="s">
        <v>42</v>
      </c>
      <c r="Y31" s="10" t="str">
        <f t="shared" si="0"/>
        <v xml:space="preserve">Name of Municipality: Swellendam </v>
      </c>
      <c r="Z31" s="12" t="s">
        <v>67</v>
      </c>
    </row>
    <row r="32" spans="1:29" s="8" customFormat="1" x14ac:dyDescent="0.3">
      <c r="A32" s="14"/>
      <c r="B32" s="69"/>
      <c r="C32" s="31"/>
      <c r="D32" s="31"/>
      <c r="E32" s="31"/>
      <c r="F32" s="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>
        <v>28</v>
      </c>
      <c r="W32" s="10" t="s">
        <v>46</v>
      </c>
      <c r="X32" s="73" t="s">
        <v>43</v>
      </c>
      <c r="Y32" s="10" t="str">
        <f t="shared" si="0"/>
        <v xml:space="preserve">Name of Municipality: Theewaterskloof </v>
      </c>
      <c r="Z32" s="12" t="s">
        <v>68</v>
      </c>
    </row>
    <row r="33" spans="1:28" s="8" customFormat="1" x14ac:dyDescent="0.3">
      <c r="A33" s="14"/>
      <c r="B33" s="69"/>
      <c r="C33" s="31"/>
      <c r="D33" s="31"/>
      <c r="E33" s="31"/>
      <c r="F33" s="32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>
        <v>29</v>
      </c>
      <c r="W33" s="10" t="s">
        <v>46</v>
      </c>
      <c r="X33" s="74" t="s">
        <v>44</v>
      </c>
      <c r="Y33" s="10" t="str">
        <f t="shared" si="0"/>
        <v xml:space="preserve">Name of Municipality: West Coast District </v>
      </c>
      <c r="Z33" s="75" t="s">
        <v>69</v>
      </c>
    </row>
    <row r="34" spans="1:28" s="8" customFormat="1" hidden="1" x14ac:dyDescent="0.3">
      <c r="A34" s="14"/>
      <c r="B34" s="69"/>
      <c r="C34" s="31"/>
      <c r="D34" s="31"/>
      <c r="E34" s="31"/>
      <c r="F34" s="3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 s="10" t="s">
        <v>46</v>
      </c>
      <c r="X34" s="73" t="s">
        <v>45</v>
      </c>
      <c r="Y34" s="10" t="str">
        <f t="shared" si="0"/>
        <v xml:space="preserve">Name of Municipality: Witzenberg </v>
      </c>
      <c r="Z34" s="12" t="s">
        <v>70</v>
      </c>
    </row>
    <row r="35" spans="1:28" s="8" customFormat="1" hidden="1" x14ac:dyDescent="0.3">
      <c r="A35" s="14"/>
      <c r="B35" s="69"/>
      <c r="C35" s="31"/>
      <c r="D35" s="31"/>
      <c r="E35" s="31"/>
      <c r="F35" s="3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8" s="8" customFormat="1" hidden="1" x14ac:dyDescent="0.3">
      <c r="A36" s="14"/>
      <c r="B36" s="69"/>
      <c r="C36" s="31"/>
      <c r="D36" s="31"/>
      <c r="E36" s="31"/>
      <c r="F36" s="32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8" s="8" customFormat="1" hidden="1" x14ac:dyDescent="0.3">
      <c r="A37" s="14"/>
      <c r="B37" s="69"/>
      <c r="C37" s="31"/>
      <c r="D37" s="31"/>
      <c r="E37" s="31"/>
      <c r="F37" s="32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>
        <v>30</v>
      </c>
      <c r="W37"/>
      <c r="X37"/>
      <c r="Y37" s="6" t="s">
        <v>137</v>
      </c>
    </row>
    <row r="38" spans="1:28" s="8" customFormat="1" hidden="1" x14ac:dyDescent="0.3">
      <c r="A38" s="14"/>
      <c r="B38" s="69"/>
      <c r="C38" s="31"/>
      <c r="D38" s="31"/>
      <c r="E38" s="31"/>
      <c r="F38" s="32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 s="7"/>
      <c r="Y38" s="6" t="s">
        <v>116</v>
      </c>
    </row>
    <row r="39" spans="1:28" s="8" customFormat="1" hidden="1" x14ac:dyDescent="0.3">
      <c r="A39" s="14"/>
      <c r="B39" s="69"/>
      <c r="C39" s="31"/>
      <c r="D39" s="31"/>
      <c r="E39" s="31"/>
      <c r="F39" s="32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 s="6"/>
      <c r="Y39" s="6" t="s">
        <v>142</v>
      </c>
    </row>
    <row r="40" spans="1:28" s="8" customFormat="1" x14ac:dyDescent="0.3">
      <c r="A40" s="14"/>
      <c r="B40" s="69"/>
      <c r="C40" s="31"/>
      <c r="D40" s="31"/>
      <c r="E40" s="31"/>
      <c r="F40" s="32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 s="6"/>
      <c r="Y40" s="6" t="s">
        <v>106</v>
      </c>
      <c r="AB40" s="6"/>
    </row>
    <row r="41" spans="1:28" s="8" customFormat="1" x14ac:dyDescent="0.3">
      <c r="A41" s="14"/>
      <c r="B41" s="69"/>
      <c r="C41" s="31"/>
      <c r="D41" s="31"/>
      <c r="E41" s="31"/>
      <c r="F41" s="32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 s="6"/>
      <c r="Y41" s="6" t="s">
        <v>113</v>
      </c>
      <c r="Z41" s="6"/>
      <c r="AB41" s="6"/>
    </row>
    <row r="42" spans="1:28" s="8" customFormat="1" x14ac:dyDescent="0.3">
      <c r="A42" s="14"/>
      <c r="B42" s="69"/>
      <c r="C42" s="31"/>
      <c r="D42" s="31"/>
      <c r="E42" s="31"/>
      <c r="F42" s="3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 s="6"/>
      <c r="Y42" s="6" t="s">
        <v>145</v>
      </c>
      <c r="Z42" s="6"/>
      <c r="AB42" s="6"/>
    </row>
    <row r="43" spans="1:28" s="8" customFormat="1" x14ac:dyDescent="0.3">
      <c r="A43" s="70" t="s">
        <v>16</v>
      </c>
      <c r="B43" s="66">
        <f>B13+B24</f>
        <v>672693.96</v>
      </c>
      <c r="C43" s="31"/>
      <c r="D43" s="31"/>
      <c r="E43" s="31"/>
      <c r="F43" s="32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 s="6"/>
      <c r="Y43" s="6" t="s">
        <v>147</v>
      </c>
      <c r="Z43" s="6"/>
      <c r="AB43" s="6"/>
    </row>
    <row r="44" spans="1:28" s="8" customFormat="1" x14ac:dyDescent="0.3">
      <c r="A44" s="70" t="s">
        <v>13</v>
      </c>
      <c r="B44" s="66">
        <f>B12-B43</f>
        <v>1407306.04</v>
      </c>
      <c r="C44" s="31"/>
      <c r="D44" s="31"/>
      <c r="E44" s="31"/>
      <c r="F44" s="32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 s="6"/>
      <c r="Y44" s="6" t="s">
        <v>109</v>
      </c>
      <c r="Z44" s="6"/>
      <c r="AB44" s="6"/>
    </row>
    <row r="45" spans="1:28" s="8" customFormat="1" x14ac:dyDescent="0.3">
      <c r="A45" s="71" t="s">
        <v>3</v>
      </c>
      <c r="B45" s="72">
        <f>B43/B12</f>
        <v>0.3234105576923077</v>
      </c>
      <c r="C45" s="31"/>
      <c r="D45" s="31"/>
      <c r="E45" s="31"/>
      <c r="F45" s="32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 t="s">
        <v>5</v>
      </c>
      <c r="V45"/>
      <c r="W45" s="6"/>
      <c r="Y45" s="6" t="s">
        <v>139</v>
      </c>
      <c r="Z45" s="6"/>
      <c r="AB45" s="6"/>
    </row>
    <row r="46" spans="1:28" s="8" customFormat="1" x14ac:dyDescent="0.3">
      <c r="A46" s="71" t="s">
        <v>14</v>
      </c>
      <c r="B46" s="64"/>
      <c r="C46" s="33"/>
      <c r="D46" s="31"/>
      <c r="E46" s="31"/>
      <c r="F46" s="32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 s="6"/>
      <c r="Y46" s="6" t="s">
        <v>112</v>
      </c>
    </row>
    <row r="47" spans="1:28" x14ac:dyDescent="0.3">
      <c r="A47" s="34"/>
      <c r="B47" s="35"/>
      <c r="C47" s="36"/>
      <c r="D47" s="36"/>
      <c r="E47" s="36"/>
      <c r="F47" s="37"/>
      <c r="W47" s="6"/>
      <c r="Y47" s="6" t="s">
        <v>128</v>
      </c>
    </row>
    <row r="48" spans="1:28" x14ac:dyDescent="0.3">
      <c r="A48" s="38"/>
      <c r="B48" s="39"/>
      <c r="C48" s="40"/>
      <c r="D48" s="40"/>
      <c r="E48" s="40"/>
      <c r="F48" s="41"/>
      <c r="W48" s="7"/>
      <c r="Y48" s="6" t="s">
        <v>105</v>
      </c>
    </row>
    <row r="49" spans="1:25" x14ac:dyDescent="0.3">
      <c r="A49" s="42" t="s">
        <v>20</v>
      </c>
      <c r="B49" s="43"/>
      <c r="C49" s="31"/>
      <c r="D49" s="31"/>
      <c r="E49" s="31"/>
      <c r="F49" s="32"/>
      <c r="W49" s="6"/>
      <c r="Y49" s="6" t="s">
        <v>124</v>
      </c>
    </row>
    <row r="50" spans="1:25" x14ac:dyDescent="0.3">
      <c r="A50" s="44"/>
      <c r="B50" s="43"/>
      <c r="C50" s="31"/>
      <c r="D50" s="31"/>
      <c r="E50" s="31"/>
      <c r="F50" s="32"/>
      <c r="W50" s="6"/>
      <c r="Y50" s="6" t="s">
        <v>118</v>
      </c>
    </row>
    <row r="51" spans="1:25" x14ac:dyDescent="0.3">
      <c r="A51" s="44"/>
      <c r="B51" s="43"/>
      <c r="C51" s="31"/>
      <c r="D51" s="31"/>
      <c r="E51" s="31"/>
      <c r="F51" s="32"/>
      <c r="W51" s="6"/>
      <c r="Y51" s="6" t="s">
        <v>130</v>
      </c>
    </row>
    <row r="52" spans="1:25" x14ac:dyDescent="0.3">
      <c r="A52" s="44"/>
      <c r="B52" s="43"/>
      <c r="C52" s="31"/>
      <c r="D52" s="31"/>
      <c r="E52" s="31"/>
      <c r="F52" s="32"/>
      <c r="W52" s="6"/>
      <c r="Y52" s="6" t="s">
        <v>148</v>
      </c>
    </row>
    <row r="53" spans="1:25" x14ac:dyDescent="0.3">
      <c r="A53" s="44"/>
      <c r="B53" s="43"/>
      <c r="C53" s="31"/>
      <c r="D53" s="31"/>
      <c r="E53" s="31"/>
      <c r="F53" s="32"/>
      <c r="W53" s="6"/>
      <c r="Y53" s="6" t="s">
        <v>108</v>
      </c>
    </row>
    <row r="54" spans="1:25" x14ac:dyDescent="0.3">
      <c r="A54" s="44"/>
      <c r="B54" s="43"/>
      <c r="C54" s="31"/>
      <c r="D54" s="31"/>
      <c r="E54" s="31"/>
      <c r="F54" s="32"/>
      <c r="W54" s="6"/>
      <c r="Y54" s="6" t="s">
        <v>120</v>
      </c>
    </row>
    <row r="55" spans="1:25" x14ac:dyDescent="0.3">
      <c r="A55" s="44"/>
      <c r="B55" s="43"/>
      <c r="C55" s="31"/>
      <c r="D55" s="31"/>
      <c r="E55" s="31"/>
      <c r="F55" s="32"/>
      <c r="Y55" s="6" t="s">
        <v>107</v>
      </c>
    </row>
    <row r="56" spans="1:25" x14ac:dyDescent="0.3">
      <c r="A56" s="44"/>
      <c r="B56" s="43"/>
      <c r="C56" s="31"/>
      <c r="D56" s="31"/>
      <c r="E56" s="31"/>
      <c r="F56" s="32"/>
      <c r="Y56" s="6" t="s">
        <v>110</v>
      </c>
    </row>
    <row r="57" spans="1:25" x14ac:dyDescent="0.3">
      <c r="A57" s="44"/>
      <c r="B57" s="43"/>
      <c r="C57" s="31"/>
      <c r="D57" s="31"/>
      <c r="E57" s="31"/>
      <c r="F57" s="32"/>
      <c r="Y57" s="6" t="s">
        <v>123</v>
      </c>
    </row>
    <row r="58" spans="1:25" x14ac:dyDescent="0.3">
      <c r="A58" s="44"/>
      <c r="B58" s="43"/>
      <c r="C58" s="31"/>
      <c r="D58" s="31"/>
      <c r="E58" s="31"/>
      <c r="F58" s="32"/>
      <c r="Y58" s="6" t="s">
        <v>126</v>
      </c>
    </row>
    <row r="59" spans="1:25" x14ac:dyDescent="0.3">
      <c r="A59" s="44"/>
      <c r="B59" s="43"/>
      <c r="C59" s="31"/>
      <c r="D59" s="31"/>
      <c r="E59" s="31"/>
      <c r="F59" s="32"/>
      <c r="Y59" s="6" t="s">
        <v>114</v>
      </c>
    </row>
    <row r="60" spans="1:25" x14ac:dyDescent="0.3">
      <c r="A60" s="44"/>
      <c r="B60" s="43"/>
      <c r="C60" s="31"/>
      <c r="D60" s="31"/>
      <c r="E60" s="31"/>
      <c r="F60" s="32"/>
      <c r="Y60" s="6" t="s">
        <v>131</v>
      </c>
    </row>
    <row r="61" spans="1:25" ht="15" thickBot="1" x14ac:dyDescent="0.35">
      <c r="A61" s="45"/>
      <c r="B61" s="31"/>
      <c r="C61" s="31"/>
      <c r="D61" s="31"/>
      <c r="E61" s="31"/>
      <c r="F61" s="32"/>
      <c r="Y61" s="6" t="s">
        <v>144</v>
      </c>
    </row>
    <row r="62" spans="1:25" x14ac:dyDescent="0.3">
      <c r="A62" s="46" t="s">
        <v>10</v>
      </c>
      <c r="B62" s="47"/>
      <c r="C62" s="47"/>
      <c r="D62" s="47"/>
      <c r="E62" s="47"/>
      <c r="F62" s="48"/>
      <c r="Y62" s="6" t="s">
        <v>127</v>
      </c>
    </row>
    <row r="63" spans="1:25" x14ac:dyDescent="0.3">
      <c r="A63" s="92"/>
      <c r="B63" s="93"/>
      <c r="C63" s="93"/>
      <c r="D63" s="93"/>
      <c r="E63" s="93"/>
      <c r="F63" s="94"/>
      <c r="Y63" s="6" t="s">
        <v>111</v>
      </c>
    </row>
    <row r="64" spans="1:25" x14ac:dyDescent="0.3">
      <c r="A64" s="95" t="s">
        <v>11</v>
      </c>
      <c r="B64" s="96"/>
      <c r="C64" s="96"/>
      <c r="D64" s="96"/>
      <c r="E64" s="96"/>
      <c r="F64" s="97"/>
      <c r="Y64" s="6" t="s">
        <v>136</v>
      </c>
    </row>
    <row r="65" spans="1:25" ht="15" thickBot="1" x14ac:dyDescent="0.35">
      <c r="A65" s="49"/>
      <c r="B65" s="50"/>
      <c r="C65" s="50"/>
      <c r="D65" s="50"/>
      <c r="E65" s="50"/>
      <c r="F65" s="51"/>
      <c r="Y65" s="6" t="s">
        <v>135</v>
      </c>
    </row>
    <row r="66" spans="1:25" x14ac:dyDescent="0.3">
      <c r="A66" s="52" t="s">
        <v>8</v>
      </c>
      <c r="B66" s="53"/>
      <c r="C66" s="53"/>
      <c r="D66" s="53"/>
      <c r="E66" s="53"/>
      <c r="F66" s="54"/>
      <c r="Y66" s="6" t="s">
        <v>122</v>
      </c>
    </row>
    <row r="67" spans="1:25" x14ac:dyDescent="0.3">
      <c r="A67" s="45"/>
      <c r="B67" s="31"/>
      <c r="C67" s="31"/>
      <c r="D67" s="31"/>
      <c r="E67" s="31"/>
      <c r="F67" s="32"/>
      <c r="Y67" s="6" t="s">
        <v>143</v>
      </c>
    </row>
    <row r="68" spans="1:25" x14ac:dyDescent="0.3">
      <c r="A68" s="45"/>
      <c r="B68" s="31"/>
      <c r="C68" s="31"/>
      <c r="D68" s="31"/>
      <c r="E68" s="31"/>
      <c r="F68" s="32"/>
      <c r="Y68" s="6" t="s">
        <v>134</v>
      </c>
    </row>
    <row r="69" spans="1:25" x14ac:dyDescent="0.3">
      <c r="A69" s="45" t="s">
        <v>7</v>
      </c>
      <c r="B69" s="31"/>
      <c r="C69" s="31"/>
      <c r="D69" s="31"/>
      <c r="E69" s="31"/>
      <c r="F69" s="32"/>
      <c r="Y69" s="6" t="s">
        <v>133</v>
      </c>
    </row>
    <row r="70" spans="1:25" x14ac:dyDescent="0.3">
      <c r="A70" s="45" t="s">
        <v>4</v>
      </c>
      <c r="B70" s="31"/>
      <c r="C70" s="31"/>
      <c r="D70" s="31"/>
      <c r="E70" s="31"/>
      <c r="F70" s="32"/>
      <c r="Y70" s="6" t="s">
        <v>140</v>
      </c>
    </row>
    <row r="71" spans="1:25" x14ac:dyDescent="0.3">
      <c r="A71" s="45"/>
      <c r="B71" s="31"/>
      <c r="C71" s="31"/>
      <c r="D71" s="31"/>
      <c r="E71" s="31"/>
      <c r="F71" s="32"/>
      <c r="Y71" s="6" t="s">
        <v>89</v>
      </c>
    </row>
    <row r="72" spans="1:25" x14ac:dyDescent="0.3">
      <c r="A72" s="45"/>
      <c r="B72" s="31"/>
      <c r="C72" s="31"/>
      <c r="D72" s="31"/>
      <c r="E72" s="31"/>
      <c r="F72" s="32"/>
      <c r="Y72" s="6" t="s">
        <v>121</v>
      </c>
    </row>
    <row r="73" spans="1:25" x14ac:dyDescent="0.3">
      <c r="A73" s="45" t="s">
        <v>5</v>
      </c>
      <c r="B73" s="31"/>
      <c r="C73" s="31"/>
      <c r="D73" s="31"/>
      <c r="E73" s="31"/>
      <c r="F73" s="32"/>
      <c r="Y73" s="6" t="s">
        <v>117</v>
      </c>
    </row>
    <row r="74" spans="1:25" x14ac:dyDescent="0.3">
      <c r="A74" s="55" t="s">
        <v>21</v>
      </c>
      <c r="B74" s="56" t="s">
        <v>9</v>
      </c>
      <c r="C74" s="57"/>
      <c r="D74" s="31"/>
      <c r="E74" s="31"/>
      <c r="F74" s="32"/>
      <c r="Y74" s="6" t="s">
        <v>132</v>
      </c>
    </row>
    <row r="75" spans="1:25" ht="15" thickBot="1" x14ac:dyDescent="0.35">
      <c r="A75" s="58"/>
      <c r="B75" s="59"/>
      <c r="C75" s="59"/>
      <c r="D75" s="59"/>
      <c r="E75" s="59"/>
      <c r="F75" s="60"/>
      <c r="Y75" s="6" t="s">
        <v>119</v>
      </c>
    </row>
    <row r="76" spans="1:25" x14ac:dyDescent="0.3">
      <c r="Y76" s="6" t="s">
        <v>125</v>
      </c>
    </row>
    <row r="77" spans="1:25" x14ac:dyDescent="0.3">
      <c r="Y77" s="6" t="s">
        <v>115</v>
      </c>
    </row>
    <row r="78" spans="1:25" x14ac:dyDescent="0.3">
      <c r="Y78" s="6" t="s">
        <v>138</v>
      </c>
    </row>
    <row r="79" spans="1:25" x14ac:dyDescent="0.3">
      <c r="Y79" s="6" t="s">
        <v>93</v>
      </c>
    </row>
    <row r="80" spans="1:25" x14ac:dyDescent="0.3">
      <c r="Y80" s="6" t="s">
        <v>146</v>
      </c>
    </row>
    <row r="81" spans="25:25" x14ac:dyDescent="0.3">
      <c r="Y81" s="6" t="s">
        <v>141</v>
      </c>
    </row>
    <row r="82" spans="25:25" x14ac:dyDescent="0.3">
      <c r="Y82" s="6"/>
    </row>
    <row r="83" spans="25:25" x14ac:dyDescent="0.3">
      <c r="Y83" s="6"/>
    </row>
    <row r="84" spans="25:25" x14ac:dyDescent="0.3">
      <c r="Y84" s="6"/>
    </row>
    <row r="85" spans="25:25" x14ac:dyDescent="0.3">
      <c r="Y85" s="6"/>
    </row>
    <row r="86" spans="25:25" x14ac:dyDescent="0.3">
      <c r="Y86" s="6"/>
    </row>
  </sheetData>
  <sheetProtection password="8E3E" sheet="1" objects="1" scenarios="1"/>
  <sortState xmlns:xlrd2="http://schemas.microsoft.com/office/spreadsheetml/2017/richdata2" ref="Y37:Y86">
    <sortCondition ref="Y37"/>
  </sortState>
  <mergeCells count="5">
    <mergeCell ref="A1:F1"/>
    <mergeCell ref="A2:F2"/>
    <mergeCell ref="A3:F3"/>
    <mergeCell ref="A63:F63"/>
    <mergeCell ref="A64:F64"/>
  </mergeCells>
  <dataValidations xWindow="281" yWindow="591" count="3">
    <dataValidation type="list" allowBlank="1" showInputMessage="1" showErrorMessage="1" errorTitle="Drop down" error="Click on drop down to select month" sqref="F6" xr:uid="{00000000-0002-0000-0000-000000000000}">
      <formula1>$AD$4:$AD$17</formula1>
    </dataValidation>
    <dataValidation type="list" allowBlank="1" showInputMessage="1" showErrorMessage="1" errorTitle="Drop down menu" error="Click on the drop down to select municipality" sqref="A5" xr:uid="{00000000-0002-0000-0000-000001000000}">
      <formula1>$Y$4:$Y$34</formula1>
    </dataValidation>
    <dataValidation type="list" allowBlank="1" showInputMessage="1" showErrorMessage="1" sqref="G5" xr:uid="{00000000-0002-0000-0000-000002000000}">
      <formula1>$A$14:$A$20</formula1>
    </dataValidation>
  </dataValidations>
  <pageMargins left="0.23622047244094491" right="0.23622047244094491" top="0.74803149606299213" bottom="0.74803149606299213" header="0.31496062992125984" footer="0.31496062992125984"/>
  <pageSetup paperSize="9" scale="62" orientation="portrait" r:id="rId1"/>
  <ignoredErrors>
    <ignoredError sqref="B45" evalError="1"/>
  </ignoredErrors>
  <extLst>
    <ext xmlns:x14="http://schemas.microsoft.com/office/spreadsheetml/2009/9/main" uri="{CCE6A557-97BC-4b89-ADB6-D9C93CAAB3DF}">
      <x14:dataValidations xmlns:xm="http://schemas.microsoft.com/office/excel/2006/main" xWindow="281" yWindow="591" count="4">
        <x14:dataValidation type="list" allowBlank="1" showInputMessage="1" showErrorMessage="1" promptTitle="Project name" prompt="Please select the name of the project from the drop down." xr:uid="{00000000-0002-0000-0000-000003000000}">
          <x14:formula1>
            <xm:f>'Data Source'!$A$1:$A$18</xm:f>
          </x14:formula1>
          <xm:sqref>A26:A42</xm:sqref>
        </x14:dataValidation>
        <x14:dataValidation type="list" allowBlank="1" showInputMessage="1" showErrorMessage="1" promptTitle="Project name" prompt="Please select the name of the project from the drop down." xr:uid="{00000000-0002-0000-0000-000004000000}">
          <x14:formula1>
            <xm:f>'Data Source'!$A$1:$A$20</xm:f>
          </x14:formula1>
          <xm:sqref>A25</xm:sqref>
        </x14:dataValidation>
        <x14:dataValidation type="list" allowBlank="1" showInputMessage="1" showErrorMessage="1" promptTitle="Project name" prompt="Please select the name of the project from the drop down." xr:uid="{00000000-0002-0000-0000-000005000000}">
          <x14:formula1>
            <xm:f>'201819 ROLLOVERS'!#REF!</xm:f>
          </x14:formula1>
          <xm:sqref>A23</xm:sqref>
        </x14:dataValidation>
        <x14:dataValidation type="list" allowBlank="1" showInputMessage="1" showErrorMessage="1" promptTitle="Project name" prompt="Please select the name of the project from the drop down." xr:uid="{00000000-0002-0000-0000-000006000000}">
          <x14:formula1>
            <xm:f>'201819 ROLLOVERS'!$A$1:$A$22</xm:f>
          </x14:formula1>
          <xm:sqref>A14:A22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20"/>
  <sheetViews>
    <sheetView workbookViewId="0">
      <selection activeCell="A10" sqref="A8:A10"/>
    </sheetView>
  </sheetViews>
  <sheetFormatPr defaultColWidth="8.88671875" defaultRowHeight="15" x14ac:dyDescent="0.25"/>
  <cols>
    <col min="1" max="1" width="109.5546875" style="77" customWidth="1" collapsed="1"/>
    <col min="2" max="16384" width="8.88671875" style="77" collapsed="1"/>
  </cols>
  <sheetData>
    <row r="1" spans="1:1" x14ac:dyDescent="0.25">
      <c r="A1" s="77" t="s">
        <v>152</v>
      </c>
    </row>
    <row r="2" spans="1:1" x14ac:dyDescent="0.25">
      <c r="A2" s="77" t="s">
        <v>156</v>
      </c>
    </row>
    <row r="3" spans="1:1" x14ac:dyDescent="0.25">
      <c r="A3" s="77" t="s">
        <v>158</v>
      </c>
    </row>
    <row r="4" spans="1:1" x14ac:dyDescent="0.25">
      <c r="A4" s="77" t="s">
        <v>160</v>
      </c>
    </row>
    <row r="5" spans="1:1" x14ac:dyDescent="0.25">
      <c r="A5" s="77" t="s">
        <v>178</v>
      </c>
    </row>
    <row r="6" spans="1:1" x14ac:dyDescent="0.25">
      <c r="A6" s="77" t="s">
        <v>149</v>
      </c>
    </row>
    <row r="7" spans="1:1" x14ac:dyDescent="0.25">
      <c r="A7" s="77" t="s">
        <v>173</v>
      </c>
    </row>
    <row r="8" spans="1:1" x14ac:dyDescent="0.25">
      <c r="A8" s="77" t="s">
        <v>180</v>
      </c>
    </row>
    <row r="9" spans="1:1" x14ac:dyDescent="0.25">
      <c r="A9" s="77" t="s">
        <v>175</v>
      </c>
    </row>
    <row r="10" spans="1:1" x14ac:dyDescent="0.25">
      <c r="A10" s="77" t="s">
        <v>179</v>
      </c>
    </row>
    <row r="11" spans="1:1" x14ac:dyDescent="0.25">
      <c r="A11" s="77" t="s">
        <v>161</v>
      </c>
    </row>
    <row r="12" spans="1:1" x14ac:dyDescent="0.25">
      <c r="A12" s="77" t="s">
        <v>157</v>
      </c>
    </row>
    <row r="13" spans="1:1" x14ac:dyDescent="0.25">
      <c r="A13" s="77" t="s">
        <v>151</v>
      </c>
    </row>
    <row r="14" spans="1:1" ht="30" x14ac:dyDescent="0.25">
      <c r="A14" s="78" t="s">
        <v>153</v>
      </c>
    </row>
    <row r="15" spans="1:1" x14ac:dyDescent="0.25">
      <c r="A15" s="77" t="s">
        <v>159</v>
      </c>
    </row>
    <row r="16" spans="1:1" x14ac:dyDescent="0.25">
      <c r="A16" s="77" t="s">
        <v>155</v>
      </c>
    </row>
    <row r="17" spans="1:1" x14ac:dyDescent="0.25">
      <c r="A17" s="77" t="s">
        <v>177</v>
      </c>
    </row>
    <row r="18" spans="1:1" x14ac:dyDescent="0.25">
      <c r="A18" s="77" t="s">
        <v>194</v>
      </c>
    </row>
    <row r="19" spans="1:1" x14ac:dyDescent="0.25">
      <c r="A19" s="77" t="s">
        <v>174</v>
      </c>
    </row>
    <row r="20" spans="1:1" x14ac:dyDescent="0.25">
      <c r="A20" s="77" t="s">
        <v>176</v>
      </c>
    </row>
  </sheetData>
  <sortState xmlns:xlrd2="http://schemas.microsoft.com/office/spreadsheetml/2017/richdata2" ref="A1:A20">
    <sortCondition ref="A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G37"/>
  <sheetViews>
    <sheetView workbookViewId="0">
      <selection activeCell="A11" sqref="A11"/>
    </sheetView>
  </sheetViews>
  <sheetFormatPr defaultRowHeight="23.25" customHeight="1" x14ac:dyDescent="0.3"/>
  <cols>
    <col min="1" max="1" width="158.33203125" customWidth="1" collapsed="1"/>
    <col min="5" max="5" width="90.88671875" customWidth="1"/>
  </cols>
  <sheetData>
    <row r="1" spans="1:7" s="80" customFormat="1" ht="23.25" customHeight="1" x14ac:dyDescent="0.3">
      <c r="A1" s="81" t="s">
        <v>195</v>
      </c>
    </row>
    <row r="2" spans="1:7" ht="23.25" customHeight="1" x14ac:dyDescent="0.3">
      <c r="A2" s="81" t="s">
        <v>181</v>
      </c>
    </row>
    <row r="3" spans="1:7" ht="23.25" customHeight="1" x14ac:dyDescent="0.3">
      <c r="A3" s="81" t="s">
        <v>182</v>
      </c>
      <c r="F3" s="78"/>
      <c r="G3" s="78"/>
    </row>
    <row r="4" spans="1:7" ht="23.25" customHeight="1" x14ac:dyDescent="0.3">
      <c r="A4" s="81" t="s">
        <v>193</v>
      </c>
      <c r="F4" s="78"/>
      <c r="G4" s="78"/>
    </row>
    <row r="5" spans="1:7" ht="23.25" customHeight="1" x14ac:dyDescent="0.3">
      <c r="A5" s="81" t="s">
        <v>182</v>
      </c>
      <c r="F5" s="78"/>
      <c r="G5" s="78"/>
    </row>
    <row r="6" spans="1:7" ht="23.25" customHeight="1" x14ac:dyDescent="0.3">
      <c r="A6" s="81" t="s">
        <v>196</v>
      </c>
      <c r="F6" s="78"/>
      <c r="G6" s="78"/>
    </row>
    <row r="7" spans="1:7" ht="23.25" customHeight="1" x14ac:dyDescent="0.3">
      <c r="A7" s="81" t="s">
        <v>184</v>
      </c>
      <c r="F7" s="78"/>
      <c r="G7" s="78"/>
    </row>
    <row r="8" spans="1:7" ht="23.25" customHeight="1" x14ac:dyDescent="0.3">
      <c r="A8" s="81" t="s">
        <v>154</v>
      </c>
      <c r="F8" s="78"/>
      <c r="G8" s="78"/>
    </row>
    <row r="9" spans="1:7" ht="23.25" customHeight="1" x14ac:dyDescent="0.3">
      <c r="A9" s="81" t="s">
        <v>185</v>
      </c>
      <c r="F9" s="78"/>
      <c r="G9" s="78"/>
    </row>
    <row r="10" spans="1:7" ht="23.25" customHeight="1" x14ac:dyDescent="0.3">
      <c r="A10" s="81" t="s">
        <v>183</v>
      </c>
      <c r="F10" s="78"/>
      <c r="G10" s="78"/>
    </row>
    <row r="11" spans="1:7" ht="23.25" customHeight="1" x14ac:dyDescent="0.3">
      <c r="A11" s="81" t="s">
        <v>192</v>
      </c>
      <c r="F11" s="78"/>
      <c r="G11" s="78"/>
    </row>
    <row r="12" spans="1:7" ht="23.25" customHeight="1" x14ac:dyDescent="0.3">
      <c r="A12" s="81" t="s">
        <v>197</v>
      </c>
      <c r="F12" s="78"/>
      <c r="G12" s="78"/>
    </row>
    <row r="13" spans="1:7" ht="23.25" customHeight="1" x14ac:dyDescent="0.3">
      <c r="A13" s="81" t="s">
        <v>189</v>
      </c>
      <c r="F13" s="78"/>
      <c r="G13" s="78"/>
    </row>
    <row r="14" spans="1:7" ht="23.25" customHeight="1" x14ac:dyDescent="0.3">
      <c r="A14" s="81" t="s">
        <v>191</v>
      </c>
      <c r="F14" s="78"/>
      <c r="G14" s="78"/>
    </row>
    <row r="15" spans="1:7" ht="23.25" customHeight="1" x14ac:dyDescent="0.3">
      <c r="A15" s="81" t="s">
        <v>190</v>
      </c>
      <c r="F15" s="78"/>
      <c r="G15" s="78"/>
    </row>
    <row r="16" spans="1:7" ht="23.25" customHeight="1" x14ac:dyDescent="0.3">
      <c r="A16" s="81" t="s">
        <v>188</v>
      </c>
      <c r="F16" s="78"/>
      <c r="G16" s="78"/>
    </row>
    <row r="17" spans="1:7" ht="23.25" customHeight="1" x14ac:dyDescent="0.3">
      <c r="A17" s="81" t="s">
        <v>187</v>
      </c>
      <c r="F17" s="78"/>
      <c r="G17" s="78"/>
    </row>
    <row r="18" spans="1:7" ht="23.25" customHeight="1" x14ac:dyDescent="0.3">
      <c r="A18" s="81" t="s">
        <v>186</v>
      </c>
      <c r="F18" s="78"/>
      <c r="G18" s="78"/>
    </row>
    <row r="19" spans="1:7" ht="23.25" customHeight="1" x14ac:dyDescent="0.3">
      <c r="A19" s="82" t="s">
        <v>198</v>
      </c>
      <c r="F19" s="78"/>
      <c r="G19" s="78"/>
    </row>
    <row r="20" spans="1:7" ht="23.25" customHeight="1" x14ac:dyDescent="0.3">
      <c r="A20" s="77"/>
      <c r="F20" s="78"/>
      <c r="G20" s="78"/>
    </row>
    <row r="21" spans="1:7" ht="23.25" customHeight="1" x14ac:dyDescent="0.3">
      <c r="A21" s="77"/>
      <c r="E21" s="78"/>
      <c r="F21" s="78"/>
      <c r="G21" s="78"/>
    </row>
    <row r="22" spans="1:7" ht="23.25" customHeight="1" x14ac:dyDescent="0.3">
      <c r="A22" s="77"/>
      <c r="E22" s="78"/>
      <c r="F22" s="78"/>
      <c r="G22" s="78"/>
    </row>
    <row r="23" spans="1:7" ht="23.25" customHeight="1" x14ac:dyDescent="0.3">
      <c r="A23" s="77"/>
    </row>
    <row r="24" spans="1:7" ht="23.25" customHeight="1" x14ac:dyDescent="0.3">
      <c r="A24" s="77"/>
    </row>
    <row r="25" spans="1:7" ht="23.25" customHeight="1" x14ac:dyDescent="0.3">
      <c r="A25" s="77"/>
    </row>
    <row r="26" spans="1:7" ht="23.25" customHeight="1" x14ac:dyDescent="0.3">
      <c r="A26" s="77"/>
    </row>
    <row r="27" spans="1:7" ht="23.25" customHeight="1" x14ac:dyDescent="0.3">
      <c r="A27" s="77"/>
    </row>
    <row r="28" spans="1:7" ht="23.25" customHeight="1" x14ac:dyDescent="0.3">
      <c r="A28" s="77"/>
    </row>
    <row r="29" spans="1:7" ht="23.25" customHeight="1" x14ac:dyDescent="0.3">
      <c r="A29" s="77"/>
    </row>
    <row r="30" spans="1:7" ht="23.25" customHeight="1" x14ac:dyDescent="0.3">
      <c r="A30" s="77"/>
    </row>
    <row r="31" spans="1:7" ht="23.25" customHeight="1" x14ac:dyDescent="0.3">
      <c r="A31" s="77"/>
    </row>
    <row r="32" spans="1:7" ht="23.25" customHeight="1" x14ac:dyDescent="0.3">
      <c r="A32" s="77"/>
    </row>
    <row r="33" spans="1:1" ht="23.25" customHeight="1" x14ac:dyDescent="0.3">
      <c r="A33" s="77"/>
    </row>
    <row r="34" spans="1:1" ht="23.25" customHeight="1" x14ac:dyDescent="0.3">
      <c r="A34" s="77"/>
    </row>
    <row r="35" spans="1:1" ht="23.25" customHeight="1" x14ac:dyDescent="0.3">
      <c r="A35" s="77"/>
    </row>
    <row r="36" spans="1:1" ht="23.25" customHeight="1" x14ac:dyDescent="0.3">
      <c r="A36" s="77"/>
    </row>
    <row r="37" spans="1:1" ht="23.25" customHeight="1" x14ac:dyDescent="0.3">
      <c r="A37" s="77"/>
    </row>
  </sheetData>
  <sortState xmlns:xlrd2="http://schemas.microsoft.com/office/spreadsheetml/2017/richdata2" ref="A2:A96">
    <sortCondition ref="A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option </vt:lpstr>
      <vt:lpstr>Data Source</vt:lpstr>
      <vt:lpstr>201819 ROLLOVERS</vt:lpstr>
      <vt:lpstr>'option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Zolani Sandiso Sonwabile Zonyane</dc:creator>
  <cp:lastModifiedBy>Josephine Petro</cp:lastModifiedBy>
  <cp:lastPrinted>2020-03-06T09:38:36Z</cp:lastPrinted>
  <dcterms:created xsi:type="dcterms:W3CDTF">2012-05-16T15:15:06Z</dcterms:created>
  <dcterms:modified xsi:type="dcterms:W3CDTF">2020-06-09T07:46:14Z</dcterms:modified>
</cp:coreProperties>
</file>