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1" documentId="8_{D2F46AD1-5136-4E60-BC23-CEA63ED7C95B}" xr6:coauthVersionLast="45" xr6:coauthVersionMax="45" xr10:uidLastSave="{8792A759-A279-4D61-87BA-5A8259560D9F}"/>
  <bookViews>
    <workbookView xWindow="-120" yWindow="-120" windowWidth="19440" windowHeight="15000" firstSheet="1" activeTab="3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6" l="1"/>
  <c r="E70" i="6" s="1"/>
  <c r="V42" i="6"/>
  <c r="S42" i="6"/>
  <c r="P42" i="6"/>
  <c r="M42" i="6"/>
  <c r="O24" i="6"/>
  <c r="K24" i="6"/>
  <c r="U22" i="6"/>
  <c r="U24" i="6" s="1"/>
  <c r="T22" i="6"/>
  <c r="T24" i="6" s="1"/>
  <c r="R22" i="6"/>
  <c r="R24" i="6" s="1"/>
  <c r="Q22" i="6"/>
  <c r="Q24" i="6" s="1"/>
  <c r="O22" i="6"/>
  <c r="N22" i="6"/>
  <c r="N24" i="6" s="1"/>
  <c r="L22" i="6"/>
  <c r="L24" i="6" s="1"/>
  <c r="K22" i="6"/>
  <c r="J22" i="6"/>
  <c r="J24" i="6" s="1"/>
  <c r="I22" i="6"/>
  <c r="I24" i="6" s="1"/>
  <c r="V20" i="6"/>
  <c r="S20" i="6"/>
  <c r="P20" i="6"/>
  <c r="M20" i="6"/>
  <c r="V19" i="6"/>
  <c r="S19" i="6"/>
  <c r="P19" i="6"/>
  <c r="M19" i="6"/>
  <c r="V18" i="6"/>
  <c r="S18" i="6"/>
  <c r="P18" i="6"/>
  <c r="M18" i="6"/>
  <c r="S17" i="6"/>
  <c r="V16" i="6"/>
  <c r="S16" i="6"/>
  <c r="P16" i="6"/>
  <c r="M16" i="6"/>
  <c r="V15" i="6"/>
  <c r="S15" i="6"/>
  <c r="P15" i="6"/>
  <c r="M15" i="6"/>
  <c r="V14" i="6"/>
  <c r="S14" i="6"/>
  <c r="P14" i="6"/>
  <c r="M14" i="6"/>
  <c r="V13" i="6"/>
  <c r="S13" i="6"/>
  <c r="P13" i="6"/>
  <c r="M13" i="6"/>
  <c r="V12" i="6"/>
  <c r="S12" i="6"/>
  <c r="P12" i="6"/>
  <c r="M12" i="6"/>
  <c r="V11" i="6"/>
  <c r="S11" i="6"/>
  <c r="P11" i="6"/>
  <c r="M11" i="6"/>
  <c r="V10" i="6"/>
  <c r="S10" i="6"/>
  <c r="P10" i="6"/>
  <c r="M10" i="6"/>
  <c r="S9" i="6"/>
  <c r="V8" i="6"/>
  <c r="S8" i="6"/>
  <c r="P8" i="6"/>
  <c r="M8" i="6"/>
  <c r="V7" i="6"/>
  <c r="S7" i="6"/>
  <c r="P7" i="6"/>
  <c r="M7" i="6"/>
  <c r="V6" i="6"/>
  <c r="V22" i="6" s="1"/>
  <c r="V24" i="6" s="1"/>
  <c r="S6" i="6"/>
  <c r="S22" i="6" s="1"/>
  <c r="S24" i="6" s="1"/>
  <c r="P6" i="6"/>
  <c r="P22" i="6" s="1"/>
  <c r="P24" i="6" s="1"/>
  <c r="M6" i="6"/>
  <c r="M22" i="6" s="1"/>
  <c r="M24" i="6" s="1"/>
  <c r="E56" i="5" l="1"/>
  <c r="E66" i="5" s="1"/>
  <c r="S38" i="5"/>
  <c r="P38" i="5"/>
  <c r="M38" i="5"/>
  <c r="R20" i="5"/>
  <c r="Q20" i="5"/>
  <c r="O20" i="5"/>
  <c r="N20" i="5"/>
  <c r="K20" i="5"/>
  <c r="J20" i="5"/>
  <c r="I20" i="5"/>
  <c r="R18" i="5"/>
  <c r="Q18" i="5"/>
  <c r="O18" i="5"/>
  <c r="N18" i="5"/>
  <c r="L18" i="5"/>
  <c r="L20" i="5" s="1"/>
  <c r="K18" i="5"/>
  <c r="J18" i="5"/>
  <c r="I18" i="5"/>
  <c r="S16" i="5"/>
  <c r="P16" i="5"/>
  <c r="M16" i="5"/>
  <c r="S15" i="5"/>
  <c r="P15" i="5"/>
  <c r="M15" i="5"/>
  <c r="S14" i="5"/>
  <c r="P14" i="5"/>
  <c r="M14" i="5"/>
  <c r="S13" i="5"/>
  <c r="P13" i="5"/>
  <c r="M13" i="5"/>
  <c r="S12" i="5"/>
  <c r="P12" i="5"/>
  <c r="M12" i="5"/>
  <c r="S11" i="5"/>
  <c r="P11" i="5"/>
  <c r="P18" i="5" s="1"/>
  <c r="P20" i="5" s="1"/>
  <c r="M11" i="5"/>
  <c r="S10" i="5"/>
  <c r="P10" i="5"/>
  <c r="M10" i="5"/>
  <c r="S9" i="5"/>
  <c r="S8" i="5"/>
  <c r="P8" i="5"/>
  <c r="M8" i="5"/>
  <c r="S7" i="5"/>
  <c r="P7" i="5"/>
  <c r="M7" i="5"/>
  <c r="M18" i="5" s="1"/>
  <c r="M20" i="5" s="1"/>
  <c r="S6" i="5"/>
  <c r="S18" i="5" s="1"/>
  <c r="S20" i="5" s="1"/>
  <c r="P6" i="5"/>
  <c r="M6" i="5"/>
  <c r="E56" i="4" l="1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66" i="1" l="1"/>
  <c r="E56" i="1"/>
  <c r="M38" i="1"/>
  <c r="L20" i="1"/>
  <c r="I20" i="1"/>
  <c r="L18" i="1"/>
  <c r="K18" i="1"/>
  <c r="K20" i="1" s="1"/>
  <c r="J18" i="1"/>
  <c r="J20" i="1" s="1"/>
  <c r="I18" i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<sst xmlns="http://schemas.openxmlformats.org/spreadsheetml/2006/main" count="719" uniqueCount="104">
  <si>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</si>
  <si>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</si>
  <si>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</si>
  <si>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</si>
  <si>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</si>
  <si>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</si>
  <si>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</si>
  <si>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</si>
  <si>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</si>
  <si>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</si>
  <si>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</si>
  <si>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</si>
  <si>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</si>
  <si>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</si>
  <si>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</si>
  <si>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</si>
  <si>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</si>
  <si>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</si>
  <si>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</si>
  <si>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</si>
  <si>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</si>
  <si>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</si>
  <si>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</si>
  <si>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</si>
  <si>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</si>
  <si>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</si>
  <si>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</si>
  <si>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</si>
  <si>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</si>
  <si>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</si>
  <si>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</si>
  <si>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</si>
  <si>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</si>
  <si>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</si>
  <si>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</si>
  <si>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</si>
  <si>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</si>
  <si>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</si>
  <si>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</si>
  <si>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</si>
  <si>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</si>
  <si>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</si>
  <si>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</si>
  <si>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</si>
  <si>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</si>
  <si>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</si>
  <si>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</si>
  <si>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</si>
  <si>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</si>
  <si>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</si>
  <si>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</si>
  <si>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</si>
  <si>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</si>
  <si>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</si>
  <si>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</si>
  <si>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</si>
  <si>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</si>
  <si>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</si>
  <si>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</si>
  <si>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</si>
  <si>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</si>
  <si>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</si>
  <si>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</si>
  <si>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</si>
  <si>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</si>
  <si>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</si>
  <si>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</si>
  <si>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</si>
  <si>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</si>
  <si>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</si>
  <si>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</si>
  <si>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</si>
  <si>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</si>
  <si>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</si>
  <si>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</si>
  <si>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</si>
  <si>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</si>
  <si>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</si>
  <si>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</si>
  <si>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</si>
  <si>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</si>
  <si>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</si>
  <si>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</si>
  <si>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</si>
  <si>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</si>
  <si>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</si>
  <si>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</si>
  <si>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</si>
  <si>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</si>
  <si>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</si>
  <si>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</si>
  <si>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</si>
  <si>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</si>
  <si>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</si>
  <si>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</si>
  <si>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</si>
  <si>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</si>
  <si>
    <t>30/09/2019</t>
  </si>
  <si>
    <t>30 September 2019</t>
  </si>
  <si>
    <t>31/10/2019</t>
  </si>
  <si>
    <t>288460898-044</t>
  </si>
  <si>
    <t>03/7881531576/269</t>
  </si>
  <si>
    <t>288460898-045</t>
  </si>
  <si>
    <t>31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</si>
</sst>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</row>
    <row r="7" spans="1:19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16" si="2">J7+Q7-R7</f>
        <v>0</v>
      </c>
    </row>
    <row r="8" spans="1:19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26958.9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</row>
    <row r="9" spans="1:19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</row>
    <row r="10" spans="1:19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3">J10+N10-O10</f>
        <v>0</v>
      </c>
      <c r="Q10" s="27">
        <v>5000000</v>
      </c>
      <c r="R10" s="85">
        <v>5000000</v>
      </c>
      <c r="S10" s="28">
        <f t="shared" si="2"/>
        <v>0</v>
      </c>
    </row>
    <row r="11" spans="1:19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4">J11+K11-L11</f>
        <v>5000000</v>
      </c>
      <c r="N11" s="27">
        <v>5000000</v>
      </c>
      <c r="O11" s="85">
        <v>5000000</v>
      </c>
      <c r="P11" s="28">
        <f t="shared" si="3"/>
        <v>0</v>
      </c>
      <c r="Q11" s="27">
        <v>5000000</v>
      </c>
      <c r="R11" s="85">
        <v>5000000</v>
      </c>
      <c r="S11" s="28">
        <f t="shared" si="2"/>
        <v>0</v>
      </c>
    </row>
    <row r="12" spans="1:19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21743.84</v>
      </c>
      <c r="J12" s="85"/>
      <c r="K12" s="27">
        <v>5000000</v>
      </c>
      <c r="L12" s="85"/>
      <c r="M12" s="28">
        <f t="shared" si="4"/>
        <v>5000000</v>
      </c>
      <c r="N12" s="27">
        <v>5000000</v>
      </c>
      <c r="O12" s="85"/>
      <c r="P12" s="28">
        <f t="shared" si="3"/>
        <v>5000000</v>
      </c>
      <c r="Q12" s="27">
        <v>5000000</v>
      </c>
      <c r="R12" s="27">
        <v>5000000</v>
      </c>
      <c r="S12" s="28">
        <f t="shared" si="2"/>
        <v>0</v>
      </c>
    </row>
    <row r="13" spans="1:19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48657.53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3"/>
        <v>10000000</v>
      </c>
      <c r="Q13" s="27">
        <v>10000000</v>
      </c>
      <c r="R13" s="27">
        <v>10000000</v>
      </c>
      <c r="S13" s="28">
        <f t="shared" si="2"/>
        <v>0</v>
      </c>
    </row>
    <row r="14" spans="1:19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24082.19</v>
      </c>
      <c r="J14" s="85"/>
      <c r="K14" s="27">
        <v>5000000</v>
      </c>
      <c r="L14" s="85"/>
      <c r="M14" s="28">
        <f t="shared" ref="M14:M16" si="5">J14+K14-L14</f>
        <v>5000000</v>
      </c>
      <c r="N14" s="27">
        <v>5000000</v>
      </c>
      <c r="O14" s="85"/>
      <c r="P14" s="28">
        <f t="shared" si="3"/>
        <v>5000000</v>
      </c>
      <c r="Q14" s="27">
        <v>5000000</v>
      </c>
      <c r="R14" s="27">
        <v>5000000</v>
      </c>
      <c r="S14" s="28">
        <f t="shared" si="2"/>
        <v>0</v>
      </c>
    </row>
    <row r="15" spans="1:19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30061.64</v>
      </c>
      <c r="J15" s="85"/>
      <c r="K15" s="27">
        <v>5000000</v>
      </c>
      <c r="L15" s="85"/>
      <c r="M15" s="28">
        <f t="shared" si="5"/>
        <v>5000000</v>
      </c>
      <c r="N15" s="27">
        <v>5000000</v>
      </c>
      <c r="O15" s="85"/>
      <c r="P15" s="28">
        <f t="shared" si="3"/>
        <v>5000000</v>
      </c>
      <c r="Q15" s="27">
        <v>5000000</v>
      </c>
      <c r="R15" s="85"/>
      <c r="S15" s="28">
        <f t="shared" si="2"/>
        <v>5000000</v>
      </c>
    </row>
    <row r="16" spans="1:19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31643.84</v>
      </c>
      <c r="J16" s="85"/>
      <c r="K16" s="27">
        <v>5000000</v>
      </c>
      <c r="L16" s="85"/>
      <c r="M16" s="28">
        <f t="shared" si="5"/>
        <v>5000000</v>
      </c>
      <c r="N16" s="27">
        <v>5000000</v>
      </c>
      <c r="O16" s="85"/>
      <c r="P16" s="28">
        <f t="shared" si="3"/>
        <v>5000000</v>
      </c>
      <c r="Q16" s="27">
        <v>5000000</v>
      </c>
      <c r="R16" s="85"/>
      <c r="S16" s="28">
        <f t="shared" si="2"/>
        <v>5000000</v>
      </c>
    </row>
    <row r="17" spans="1:19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  <c r="Q17" s="86"/>
      <c r="R17" s="85"/>
      <c r="S17" s="87"/>
    </row>
    <row r="18" spans="1:19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S18" si="6">SUM(I5:I17)</f>
        <v>183147.94</v>
      </c>
      <c r="J18" s="94">
        <f t="shared" si="6"/>
        <v>15000000</v>
      </c>
      <c r="K18" s="94">
        <f t="shared" si="6"/>
        <v>40000000</v>
      </c>
      <c r="L18" s="94">
        <f t="shared" si="6"/>
        <v>5000000</v>
      </c>
      <c r="M18" s="95">
        <f t="shared" si="6"/>
        <v>50000000</v>
      </c>
      <c r="N18" s="94">
        <f t="shared" si="6"/>
        <v>40000000</v>
      </c>
      <c r="O18" s="94">
        <f t="shared" si="6"/>
        <v>20000000</v>
      </c>
      <c r="P18" s="95">
        <f t="shared" si="6"/>
        <v>35000000</v>
      </c>
      <c r="Q18" s="94">
        <f t="shared" si="6"/>
        <v>40000000</v>
      </c>
      <c r="R18" s="94">
        <f t="shared" si="6"/>
        <v>45000000</v>
      </c>
      <c r="S18" s="95">
        <f t="shared" si="6"/>
        <v>10000000</v>
      </c>
    </row>
    <row r="19" spans="1:19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  <c r="Q19" s="43"/>
      <c r="R19" s="43"/>
      <c r="S19" s="44"/>
    </row>
    <row r="20" spans="1:19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S20" si="7">I18</f>
        <v>183147.94</v>
      </c>
      <c r="J20" s="50">
        <f t="shared" si="7"/>
        <v>15000000</v>
      </c>
      <c r="K20" s="75">
        <f t="shared" si="7"/>
        <v>40000000</v>
      </c>
      <c r="L20" s="75">
        <f t="shared" si="7"/>
        <v>5000000</v>
      </c>
      <c r="M20" s="51">
        <f t="shared" si="7"/>
        <v>50000000</v>
      </c>
      <c r="N20" s="75">
        <f t="shared" si="7"/>
        <v>40000000</v>
      </c>
      <c r="O20" s="75">
        <f t="shared" si="7"/>
        <v>20000000</v>
      </c>
      <c r="P20" s="51">
        <f t="shared" si="7"/>
        <v>35000000</v>
      </c>
      <c r="Q20" s="75">
        <f t="shared" si="7"/>
        <v>40000000</v>
      </c>
      <c r="R20" s="75">
        <f t="shared" si="7"/>
        <v>45000000</v>
      </c>
      <c r="S20" s="51">
        <f t="shared" si="7"/>
        <v>10000000</v>
      </c>
    </row>
    <row r="21" spans="1:19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  <c r="S21" s="37"/>
    </row>
    <row r="22" spans="1:19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  <c r="Q22" s="33" t="s">
        <v>46</v>
      </c>
      <c r="R22" s="33" t="s">
        <v>47</v>
      </c>
      <c r="S22" s="27"/>
    </row>
    <row r="23" spans="1:19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  <c r="Q23" s="103" t="s">
        <v>48</v>
      </c>
      <c r="R23" s="104" t="s">
        <v>49</v>
      </c>
      <c r="S23" s="105">
        <v>0</v>
      </c>
    </row>
    <row r="24" spans="1:19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  <c r="Q24" s="106" t="s">
        <v>50</v>
      </c>
      <c r="R24" s="98" t="s">
        <v>51</v>
      </c>
      <c r="S24" s="99">
        <v>10000000</v>
      </c>
    </row>
    <row r="25" spans="1:19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  <c r="Q25" s="100" t="s">
        <v>52</v>
      </c>
      <c r="R25" s="101" t="s">
        <v>53</v>
      </c>
      <c r="S25" s="102">
        <v>-5000000</v>
      </c>
    </row>
    <row r="26" spans="1:19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  <c r="Q26" s="103" t="s">
        <v>54</v>
      </c>
      <c r="R26" s="104" t="s">
        <v>55</v>
      </c>
      <c r="S26" s="105">
        <v>0</v>
      </c>
    </row>
    <row r="27" spans="1:19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  <c r="Q27" s="106" t="s">
        <v>56</v>
      </c>
      <c r="R27" s="98" t="s">
        <v>57</v>
      </c>
      <c r="S27" s="99">
        <v>0</v>
      </c>
    </row>
    <row r="28" spans="1:19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  <c r="Q28" s="100" t="s">
        <v>58</v>
      </c>
      <c r="R28" s="101" t="s">
        <v>59</v>
      </c>
      <c r="S28" s="102">
        <v>0</v>
      </c>
    </row>
    <row r="29" spans="1:19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  <c r="Q29" s="106" t="s">
        <v>60</v>
      </c>
      <c r="R29" s="98" t="s">
        <v>61</v>
      </c>
      <c r="S29" s="99">
        <v>10000000</v>
      </c>
    </row>
    <row r="30" spans="1:19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  <c r="Q30" s="106" t="s">
        <v>62</v>
      </c>
      <c r="R30" s="98" t="s">
        <v>63</v>
      </c>
      <c r="S30" s="99">
        <v>20000000</v>
      </c>
    </row>
    <row r="31" spans="1:19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  <c r="Q31" s="106" t="s">
        <v>64</v>
      </c>
      <c r="R31" s="98" t="s">
        <v>65</v>
      </c>
      <c r="S31" s="99">
        <v>-25000000</v>
      </c>
    </row>
    <row r="32" spans="1:19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  <c r="Q32" s="103" t="s">
        <v>66</v>
      </c>
      <c r="R32" s="104" t="s">
        <v>67</v>
      </c>
      <c r="S32" s="105">
        <v>0</v>
      </c>
    </row>
    <row r="33" spans="2:19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  <c r="Q33" s="106" t="s">
        <v>68</v>
      </c>
      <c r="R33" s="98" t="s">
        <v>69</v>
      </c>
      <c r="S33" s="99">
        <v>0</v>
      </c>
    </row>
    <row r="34" spans="2:19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  <c r="Q34" s="100" t="s">
        <v>70</v>
      </c>
      <c r="R34" s="101" t="s">
        <v>71</v>
      </c>
      <c r="S34" s="102">
        <v>0</v>
      </c>
    </row>
    <row r="35" spans="2:19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  <c r="Q35" s="106" t="s">
        <v>72</v>
      </c>
      <c r="R35" s="98" t="s">
        <v>73</v>
      </c>
      <c r="S35" s="99">
        <v>5000000</v>
      </c>
    </row>
    <row r="36" spans="2:19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  <c r="Q36" s="106" t="s">
        <v>74</v>
      </c>
      <c r="R36" s="98" t="s">
        <v>75</v>
      </c>
      <c r="S36" s="99">
        <v>10000000</v>
      </c>
    </row>
    <row r="37" spans="2:19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  <c r="Q37" s="100" t="s">
        <v>76</v>
      </c>
      <c r="R37" s="101" t="s">
        <v>77</v>
      </c>
      <c r="S37" s="102">
        <v>-15000000</v>
      </c>
    </row>
    <row r="38" spans="2:19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  <c r="R38" s="55" t="s">
        <v>98</v>
      </c>
      <c r="S38" s="107">
        <f>SUM(S23:S37)</f>
        <v>10000000</v>
      </c>
    </row>
    <row r="39" spans="2:19" ht="15.75" thickTop="1" x14ac:dyDescent="0.25">
      <c r="K39" s="7"/>
      <c r="L39" s="7"/>
      <c r="M39" s="7"/>
      <c r="N39" s="7"/>
      <c r="O39" s="7"/>
      <c r="P39" s="7"/>
      <c r="Q39" s="7"/>
      <c r="R39" s="7"/>
      <c r="S39" s="7"/>
    </row>
    <row r="40" spans="2:19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  <c r="Q40" s="7"/>
      <c r="R40" s="7"/>
      <c r="S40" s="7"/>
    </row>
    <row r="41" spans="2:19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  <c r="Q41" s="7"/>
      <c r="R41" s="7"/>
      <c r="S41" s="7"/>
    </row>
    <row r="42" spans="2:19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  <c r="Q42" s="7"/>
      <c r="R42" s="7"/>
      <c r="S42" s="37"/>
    </row>
    <row r="43" spans="2:19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  <c r="Q43" s="7"/>
      <c r="R43" s="7"/>
      <c r="S43" s="7"/>
    </row>
    <row r="44" spans="2:19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  <c r="Q44" s="7"/>
      <c r="R44" s="7"/>
      <c r="S44" s="37"/>
    </row>
    <row r="45" spans="2:19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  <c r="Q45" s="7"/>
      <c r="R45" s="7"/>
      <c r="S45" s="37"/>
    </row>
    <row r="46" spans="2:19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</row>
    <row r="47" spans="2:19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</row>
    <row r="48" spans="2:19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  <c r="Q49" s="7"/>
      <c r="R49" s="7"/>
      <c r="S49" s="7"/>
    </row>
    <row r="50" spans="2:19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</row>
    <row r="51" spans="2:19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</row>
    <row r="52" spans="2:19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  <c r="Q52" s="7"/>
      <c r="R52" s="7"/>
      <c r="S52" s="37"/>
    </row>
    <row r="53" spans="2:19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  <c r="Q53" s="7"/>
      <c r="R53" s="7"/>
      <c r="S53" s="37"/>
    </row>
    <row r="54" spans="2:19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</row>
    <row r="55" spans="2:19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  <c r="Q55" s="7"/>
      <c r="R55" s="7"/>
      <c r="S55" s="37"/>
    </row>
    <row r="56" spans="2:19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  <c r="Q56" s="7"/>
      <c r="R56" s="7"/>
      <c r="S56" s="7"/>
    </row>
    <row r="57" spans="2:19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  <c r="Q57" s="7"/>
      <c r="R57" s="7"/>
      <c r="S57" s="7"/>
    </row>
    <row r="58" spans="2:19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  <c r="Q58" s="7"/>
      <c r="R58" s="7"/>
      <c r="S58" s="7"/>
    </row>
    <row r="59" spans="2:19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</row>
    <row r="60" spans="2:19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  <c r="Q61" s="7"/>
      <c r="R61" s="7"/>
      <c r="S61" s="37"/>
    </row>
    <row r="62" spans="2:19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</row>
    <row r="64" spans="2:19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</row>
    <row r="65" spans="2:19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  <c r="Q65" s="7"/>
      <c r="R65" s="7"/>
      <c r="S65" s="7"/>
    </row>
    <row r="66" spans="2:19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</row>
    <row r="67" spans="2:19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  <c r="Q67" s="7"/>
      <c r="R67" s="7"/>
      <c r="S67" s="37"/>
    </row>
    <row r="68" spans="2:19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9"/>
      <c r="C69" s="69"/>
      <c r="D69" s="70"/>
      <c r="E69" s="70"/>
      <c r="F69" s="74"/>
      <c r="G69" s="34"/>
      <c r="H69" s="36"/>
    </row>
    <row r="70" spans="2:19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  <c r="Q2" s="12" t="s">
        <v>39</v>
      </c>
      <c r="R2" s="12" t="s">
        <v>15</v>
      </c>
      <c r="S2" s="13" t="s">
        <v>97</v>
      </c>
      <c r="T2" s="12" t="s">
        <v>39</v>
      </c>
      <c r="U2" s="12" t="s">
        <v>15</v>
      </c>
      <c r="V2" s="13" t="s">
        <v>99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  <c r="Q6" s="85"/>
      <c r="R6" s="85">
        <v>5000000</v>
      </c>
      <c r="S6" s="28">
        <f>J6+Q6-R6</f>
        <v>0</v>
      </c>
      <c r="T6" s="85"/>
      <c r="U6" s="85">
        <v>5000000</v>
      </c>
      <c r="V6" s="28">
        <f>J6+T6-U6</f>
        <v>0</v>
      </c>
    </row>
    <row r="7" spans="1:22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0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  <c r="Q7" s="85"/>
      <c r="R7" s="85">
        <v>5000000</v>
      </c>
      <c r="S7" s="28">
        <f t="shared" ref="S7:S20" si="2">J7+Q7-R7</f>
        <v>0</v>
      </c>
      <c r="T7" s="85"/>
      <c r="U7" s="85">
        <v>5000000</v>
      </c>
      <c r="V7" s="28">
        <f t="shared" ref="V7:V8" si="3">J7+T7-U7</f>
        <v>0</v>
      </c>
    </row>
    <row r="8" spans="1:22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0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  <c r="Q8" s="85"/>
      <c r="R8" s="85">
        <v>5000000</v>
      </c>
      <c r="S8" s="28">
        <f t="shared" si="2"/>
        <v>0</v>
      </c>
      <c r="T8" s="85"/>
      <c r="U8" s="85">
        <v>5000000</v>
      </c>
      <c r="V8" s="28">
        <f t="shared" si="3"/>
        <v>0</v>
      </c>
    </row>
    <row r="9" spans="1:22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  <c r="Q9" s="26"/>
      <c r="R9" s="27"/>
      <c r="S9" s="28">
        <f t="shared" si="2"/>
        <v>0</v>
      </c>
      <c r="T9" s="26"/>
      <c r="U9" s="27"/>
      <c r="V9" s="28"/>
    </row>
    <row r="10" spans="1:22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0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4">J10+N10-O10</f>
        <v>0</v>
      </c>
      <c r="Q10" s="27">
        <v>5000000</v>
      </c>
      <c r="R10" s="85">
        <v>5000000</v>
      </c>
      <c r="S10" s="28">
        <f t="shared" si="2"/>
        <v>0</v>
      </c>
      <c r="T10" s="27">
        <v>5000000</v>
      </c>
      <c r="U10" s="85">
        <v>5000000</v>
      </c>
      <c r="V10" s="28">
        <f t="shared" ref="V10:V16" si="5">J10+T10-U10</f>
        <v>0</v>
      </c>
    </row>
    <row r="11" spans="1:22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0</v>
      </c>
      <c r="J11" s="85"/>
      <c r="K11" s="27">
        <v>5000000</v>
      </c>
      <c r="L11" s="85"/>
      <c r="M11" s="28">
        <f t="shared" ref="M11:M12" si="6">J11+K11-L11</f>
        <v>5000000</v>
      </c>
      <c r="N11" s="27">
        <v>5000000</v>
      </c>
      <c r="O11" s="85">
        <v>5000000</v>
      </c>
      <c r="P11" s="28">
        <f t="shared" si="4"/>
        <v>0</v>
      </c>
      <c r="Q11" s="27">
        <v>5000000</v>
      </c>
      <c r="R11" s="85">
        <v>5000000</v>
      </c>
      <c r="S11" s="28">
        <f t="shared" si="2"/>
        <v>0</v>
      </c>
      <c r="T11" s="27">
        <v>5000000</v>
      </c>
      <c r="U11" s="85">
        <v>5000000</v>
      </c>
      <c r="V11" s="28">
        <f t="shared" si="5"/>
        <v>0</v>
      </c>
    </row>
    <row r="12" spans="1:22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0</v>
      </c>
      <c r="J12" s="85"/>
      <c r="K12" s="27">
        <v>5000000</v>
      </c>
      <c r="L12" s="85"/>
      <c r="M12" s="28">
        <f t="shared" si="6"/>
        <v>5000000</v>
      </c>
      <c r="N12" s="27">
        <v>5000000</v>
      </c>
      <c r="O12" s="85"/>
      <c r="P12" s="28">
        <f t="shared" si="4"/>
        <v>5000000</v>
      </c>
      <c r="Q12" s="27">
        <v>5000000</v>
      </c>
      <c r="R12" s="27">
        <v>5000000</v>
      </c>
      <c r="S12" s="28">
        <f t="shared" si="2"/>
        <v>0</v>
      </c>
      <c r="T12" s="27">
        <v>5000000</v>
      </c>
      <c r="U12" s="27">
        <v>5000000</v>
      </c>
      <c r="V12" s="28">
        <f t="shared" si="5"/>
        <v>0</v>
      </c>
    </row>
    <row r="13" spans="1:22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0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4"/>
        <v>10000000</v>
      </c>
      <c r="Q13" s="27">
        <v>10000000</v>
      </c>
      <c r="R13" s="27">
        <v>10000000</v>
      </c>
      <c r="S13" s="28">
        <f t="shared" si="2"/>
        <v>0</v>
      </c>
      <c r="T13" s="27">
        <v>10000000</v>
      </c>
      <c r="U13" s="27">
        <v>10000000</v>
      </c>
      <c r="V13" s="28">
        <f t="shared" si="5"/>
        <v>0</v>
      </c>
    </row>
    <row r="14" spans="1:22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0</v>
      </c>
      <c r="J14" s="85"/>
      <c r="K14" s="27">
        <v>5000000</v>
      </c>
      <c r="L14" s="85"/>
      <c r="M14" s="28">
        <f t="shared" ref="M14:M16" si="7">J14+K14-L14</f>
        <v>5000000</v>
      </c>
      <c r="N14" s="27">
        <v>5000000</v>
      </c>
      <c r="O14" s="85"/>
      <c r="P14" s="28">
        <f t="shared" si="4"/>
        <v>5000000</v>
      </c>
      <c r="Q14" s="27">
        <v>5000000</v>
      </c>
      <c r="R14" s="27">
        <v>5000000</v>
      </c>
      <c r="S14" s="28">
        <f t="shared" si="2"/>
        <v>0</v>
      </c>
      <c r="T14" s="27">
        <v>5000000</v>
      </c>
      <c r="U14" s="27">
        <v>5000000</v>
      </c>
      <c r="V14" s="28">
        <f t="shared" si="5"/>
        <v>0</v>
      </c>
    </row>
    <row r="15" spans="1:22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23047.26</v>
      </c>
      <c r="J15" s="85"/>
      <c r="K15" s="27">
        <v>5000000</v>
      </c>
      <c r="L15" s="85"/>
      <c r="M15" s="28">
        <f t="shared" si="7"/>
        <v>5000000</v>
      </c>
      <c r="N15" s="27">
        <v>5000000</v>
      </c>
      <c r="O15" s="85"/>
      <c r="P15" s="28">
        <f t="shared" si="4"/>
        <v>5000000</v>
      </c>
      <c r="Q15" s="27">
        <v>5000000</v>
      </c>
      <c r="R15" s="85"/>
      <c r="S15" s="28">
        <f t="shared" si="2"/>
        <v>5000000</v>
      </c>
      <c r="T15" s="27">
        <v>5000000</v>
      </c>
      <c r="U15" s="85">
        <v>5000000</v>
      </c>
      <c r="V15" s="28">
        <f t="shared" si="5"/>
        <v>0</v>
      </c>
    </row>
    <row r="16" spans="1:22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7"/>
        <v>5000000</v>
      </c>
      <c r="N16" s="27">
        <v>5000000</v>
      </c>
      <c r="O16" s="85"/>
      <c r="P16" s="28">
        <f t="shared" si="4"/>
        <v>5000000</v>
      </c>
      <c r="Q16" s="27">
        <v>5000000</v>
      </c>
      <c r="R16" s="85"/>
      <c r="S16" s="28">
        <f t="shared" si="2"/>
        <v>5000000</v>
      </c>
      <c r="T16" s="27">
        <v>5000000</v>
      </c>
      <c r="U16" s="85"/>
      <c r="V16" s="28">
        <f t="shared" si="5"/>
        <v>5000000</v>
      </c>
    </row>
    <row r="17" spans="1:22" x14ac:dyDescent="0.25">
      <c r="A17" s="21"/>
      <c r="B17" s="22"/>
      <c r="C17" s="22"/>
      <c r="D17" s="22"/>
      <c r="E17" s="22"/>
      <c r="F17" s="22"/>
      <c r="G17" s="23"/>
      <c r="H17" s="21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>
        <f t="shared" si="2"/>
        <v>0</v>
      </c>
      <c r="T17" s="26"/>
      <c r="U17" s="27"/>
      <c r="V17" s="28"/>
    </row>
    <row r="18" spans="1:22" x14ac:dyDescent="0.25">
      <c r="A18" s="29">
        <v>43766</v>
      </c>
      <c r="B18" s="24" t="s">
        <v>43</v>
      </c>
      <c r="C18" s="24">
        <v>323</v>
      </c>
      <c r="D18" s="24" t="s">
        <v>88</v>
      </c>
      <c r="E18" s="24" t="s">
        <v>100</v>
      </c>
      <c r="F18" s="32">
        <v>7.3749999999999996E-2</v>
      </c>
      <c r="G18" s="31">
        <v>92</v>
      </c>
      <c r="H18" s="29">
        <v>43858</v>
      </c>
      <c r="I18" s="84">
        <v>4041.1</v>
      </c>
      <c r="J18" s="85"/>
      <c r="K18" s="27">
        <v>5000000</v>
      </c>
      <c r="L18" s="85"/>
      <c r="M18" s="28">
        <f>J18+K18-L18</f>
        <v>5000000</v>
      </c>
      <c r="N18" s="27">
        <v>5000000</v>
      </c>
      <c r="O18" s="85">
        <v>5000000</v>
      </c>
      <c r="P18" s="28">
        <f t="shared" ref="P18:P20" si="8">J18+N18-O18</f>
        <v>0</v>
      </c>
      <c r="Q18" s="27">
        <v>5000000</v>
      </c>
      <c r="R18" s="85">
        <v>5000000</v>
      </c>
      <c r="S18" s="28">
        <f t="shared" si="2"/>
        <v>0</v>
      </c>
      <c r="T18" s="27">
        <v>5000000</v>
      </c>
      <c r="U18" s="85"/>
      <c r="V18" s="28">
        <f t="shared" ref="V18:V20" si="9">J18+T18-U18</f>
        <v>5000000</v>
      </c>
    </row>
    <row r="19" spans="1:22" x14ac:dyDescent="0.25">
      <c r="A19" s="29">
        <v>43766</v>
      </c>
      <c r="B19" s="24" t="s">
        <v>18</v>
      </c>
      <c r="C19" s="24">
        <v>324</v>
      </c>
      <c r="D19" s="24" t="s">
        <v>88</v>
      </c>
      <c r="E19" s="24" t="s">
        <v>101</v>
      </c>
      <c r="F19" s="30">
        <v>7.6499999999999999E-2</v>
      </c>
      <c r="G19" s="31">
        <v>123</v>
      </c>
      <c r="H19" s="29">
        <v>43889</v>
      </c>
      <c r="I19" s="84">
        <v>4191.78</v>
      </c>
      <c r="J19" s="85"/>
      <c r="K19" s="27">
        <v>5000000</v>
      </c>
      <c r="L19" s="85"/>
      <c r="M19" s="28">
        <f t="shared" ref="M19:M20" si="10">J19+K19-L19</f>
        <v>5000000</v>
      </c>
      <c r="N19" s="27">
        <v>5000000</v>
      </c>
      <c r="O19" s="85">
        <v>5000000</v>
      </c>
      <c r="P19" s="28">
        <f t="shared" si="8"/>
        <v>0</v>
      </c>
      <c r="Q19" s="27">
        <v>5000000</v>
      </c>
      <c r="R19" s="85">
        <v>5000000</v>
      </c>
      <c r="S19" s="28">
        <f t="shared" si="2"/>
        <v>0</v>
      </c>
      <c r="T19" s="27">
        <v>5000000</v>
      </c>
      <c r="U19" s="85"/>
      <c r="V19" s="28">
        <f t="shared" si="9"/>
        <v>5000000</v>
      </c>
    </row>
    <row r="20" spans="1:22" x14ac:dyDescent="0.25">
      <c r="A20" s="29">
        <v>43766</v>
      </c>
      <c r="B20" s="24" t="s">
        <v>43</v>
      </c>
      <c r="C20" s="24">
        <v>325</v>
      </c>
      <c r="D20" s="24" t="s">
        <v>88</v>
      </c>
      <c r="E20" s="24" t="s">
        <v>102</v>
      </c>
      <c r="F20" s="32">
        <v>7.825E-2</v>
      </c>
      <c r="G20" s="31">
        <v>154</v>
      </c>
      <c r="H20" s="29">
        <v>43920</v>
      </c>
      <c r="I20" s="84">
        <v>4287.67</v>
      </c>
      <c r="J20" s="85"/>
      <c r="K20" s="27">
        <v>5000000</v>
      </c>
      <c r="L20" s="85"/>
      <c r="M20" s="28">
        <f t="shared" si="10"/>
        <v>5000000</v>
      </c>
      <c r="N20" s="27">
        <v>5000000</v>
      </c>
      <c r="O20" s="85"/>
      <c r="P20" s="28">
        <f t="shared" si="8"/>
        <v>5000000</v>
      </c>
      <c r="Q20" s="27">
        <v>5000000</v>
      </c>
      <c r="R20" s="27">
        <v>5000000</v>
      </c>
      <c r="S20" s="28">
        <f t="shared" si="2"/>
        <v>0</v>
      </c>
      <c r="T20" s="27">
        <v>5000000</v>
      </c>
      <c r="U20" s="27"/>
      <c r="V20" s="28">
        <f t="shared" si="9"/>
        <v>5000000</v>
      </c>
    </row>
    <row r="21" spans="1:22" ht="15.75" thickBot="1" x14ac:dyDescent="0.3">
      <c r="A21" s="79"/>
      <c r="B21" s="80"/>
      <c r="C21" s="80"/>
      <c r="D21" s="80"/>
      <c r="E21" s="80"/>
      <c r="F21" s="81"/>
      <c r="G21" s="82"/>
      <c r="H21" s="83"/>
      <c r="I21" s="84"/>
      <c r="J21" s="85"/>
      <c r="K21" s="86"/>
      <c r="L21" s="85"/>
      <c r="M21" s="87"/>
      <c r="N21" s="86"/>
      <c r="O21" s="85"/>
      <c r="P21" s="87"/>
      <c r="Q21" s="86"/>
      <c r="R21" s="85"/>
      <c r="S21" s="87"/>
      <c r="T21" s="86"/>
      <c r="U21" s="85"/>
      <c r="V21" s="87"/>
    </row>
    <row r="22" spans="1:22" ht="15.75" thickBot="1" x14ac:dyDescent="0.3">
      <c r="A22" s="88" t="s">
        <v>19</v>
      </c>
      <c r="B22" s="89" t="s">
        <v>17</v>
      </c>
      <c r="C22" s="89"/>
      <c r="D22" s="89"/>
      <c r="E22" s="89"/>
      <c r="F22" s="90"/>
      <c r="G22" s="91"/>
      <c r="H22" s="92" t="s">
        <v>17</v>
      </c>
      <c r="I22" s="93">
        <f t="shared" ref="I22:V22" si="11">SUM(I5:I21)</f>
        <v>68266.44</v>
      </c>
      <c r="J22" s="94">
        <f t="shared" si="11"/>
        <v>15000000</v>
      </c>
      <c r="K22" s="94">
        <f t="shared" si="11"/>
        <v>55000000</v>
      </c>
      <c r="L22" s="94">
        <f t="shared" si="11"/>
        <v>5000000</v>
      </c>
      <c r="M22" s="95">
        <f t="shared" si="11"/>
        <v>65000000</v>
      </c>
      <c r="N22" s="94">
        <f t="shared" si="11"/>
        <v>55000000</v>
      </c>
      <c r="O22" s="94">
        <f t="shared" si="11"/>
        <v>30000000</v>
      </c>
      <c r="P22" s="95">
        <f t="shared" si="11"/>
        <v>40000000</v>
      </c>
      <c r="Q22" s="94">
        <f t="shared" si="11"/>
        <v>55000000</v>
      </c>
      <c r="R22" s="94">
        <f t="shared" si="11"/>
        <v>60000000</v>
      </c>
      <c r="S22" s="95">
        <f t="shared" si="11"/>
        <v>10000000</v>
      </c>
      <c r="T22" s="94">
        <f t="shared" si="11"/>
        <v>55000000</v>
      </c>
      <c r="U22" s="94">
        <f t="shared" si="11"/>
        <v>50000000</v>
      </c>
      <c r="V22" s="95">
        <f t="shared" si="11"/>
        <v>20000000</v>
      </c>
    </row>
    <row r="23" spans="1:22" ht="15.75" thickBot="1" x14ac:dyDescent="0.3">
      <c r="A23" s="38"/>
      <c r="B23" s="39"/>
      <c r="C23" s="39"/>
      <c r="D23" s="39"/>
      <c r="E23" s="39"/>
      <c r="F23" s="40"/>
      <c r="G23" s="39"/>
      <c r="H23" s="41"/>
      <c r="I23" s="42"/>
      <c r="J23" s="43"/>
      <c r="K23" s="43"/>
      <c r="L23" s="43"/>
      <c r="M23" s="44"/>
      <c r="N23" s="43"/>
      <c r="O23" s="43"/>
      <c r="P23" s="44"/>
      <c r="Q23" s="43"/>
      <c r="R23" s="43"/>
      <c r="S23" s="44"/>
      <c r="T23" s="43"/>
      <c r="U23" s="43"/>
      <c r="V23" s="44"/>
    </row>
    <row r="24" spans="1:22" ht="15.75" thickBot="1" x14ac:dyDescent="0.3">
      <c r="A24" s="45" t="s">
        <v>20</v>
      </c>
      <c r="B24" s="46"/>
      <c r="C24" s="46"/>
      <c r="D24" s="46"/>
      <c r="E24" s="46"/>
      <c r="F24" s="47"/>
      <c r="G24" s="46" t="s">
        <v>17</v>
      </c>
      <c r="H24" s="48" t="s">
        <v>17</v>
      </c>
      <c r="I24" s="49">
        <f t="shared" ref="I24:V24" si="12">I22</f>
        <v>68266.44</v>
      </c>
      <c r="J24" s="50">
        <f t="shared" si="12"/>
        <v>15000000</v>
      </c>
      <c r="K24" s="75">
        <f t="shared" si="12"/>
        <v>55000000</v>
      </c>
      <c r="L24" s="75">
        <f t="shared" si="12"/>
        <v>5000000</v>
      </c>
      <c r="M24" s="51">
        <f t="shared" si="12"/>
        <v>65000000</v>
      </c>
      <c r="N24" s="75">
        <f t="shared" si="12"/>
        <v>55000000</v>
      </c>
      <c r="O24" s="75">
        <f t="shared" si="12"/>
        <v>30000000</v>
      </c>
      <c r="P24" s="51">
        <f t="shared" si="12"/>
        <v>40000000</v>
      </c>
      <c r="Q24" s="75">
        <f t="shared" si="12"/>
        <v>55000000</v>
      </c>
      <c r="R24" s="75">
        <f t="shared" si="12"/>
        <v>60000000</v>
      </c>
      <c r="S24" s="51">
        <f t="shared" si="12"/>
        <v>10000000</v>
      </c>
      <c r="T24" s="75">
        <f t="shared" si="12"/>
        <v>55000000</v>
      </c>
      <c r="U24" s="75">
        <f t="shared" si="12"/>
        <v>50000000</v>
      </c>
      <c r="V24" s="51">
        <f t="shared" si="12"/>
        <v>20000000</v>
      </c>
    </row>
    <row r="25" spans="1:22" x14ac:dyDescent="0.25">
      <c r="A25" s="36"/>
      <c r="B25" s="34"/>
      <c r="C25" s="34"/>
      <c r="D25" s="34"/>
      <c r="E25" s="34"/>
      <c r="F25" s="35"/>
      <c r="G25" s="34"/>
      <c r="H25" s="36"/>
      <c r="J25" s="37"/>
      <c r="M25" s="37"/>
      <c r="P25" s="37"/>
      <c r="S25" s="37"/>
      <c r="V25" s="37"/>
    </row>
    <row r="26" spans="1:22" x14ac:dyDescent="0.25">
      <c r="A26" s="36"/>
      <c r="B26" s="34"/>
      <c r="C26" s="34"/>
      <c r="D26" s="34"/>
      <c r="E26" s="34"/>
      <c r="F26" s="35"/>
      <c r="G26" s="34"/>
      <c r="H26" s="36"/>
      <c r="J26" s="97"/>
      <c r="K26" s="33" t="s">
        <v>46</v>
      </c>
      <c r="L26" s="33" t="s">
        <v>47</v>
      </c>
      <c r="M26" s="27"/>
      <c r="N26" s="33" t="s">
        <v>46</v>
      </c>
      <c r="O26" s="33" t="s">
        <v>47</v>
      </c>
      <c r="P26" s="27"/>
      <c r="Q26" s="33" t="s">
        <v>46</v>
      </c>
      <c r="R26" s="33" t="s">
        <v>47</v>
      </c>
      <c r="S26" s="27"/>
      <c r="T26" s="33" t="s">
        <v>46</v>
      </c>
      <c r="U26" s="33" t="s">
        <v>47</v>
      </c>
      <c r="V26" s="27"/>
    </row>
    <row r="27" spans="1:22" x14ac:dyDescent="0.25">
      <c r="B27" s="52"/>
      <c r="C27" s="52"/>
      <c r="G27" s="52"/>
      <c r="H27" s="52"/>
      <c r="I27" s="53"/>
      <c r="J27" s="114" t="s">
        <v>81</v>
      </c>
      <c r="K27" s="103" t="s">
        <v>48</v>
      </c>
      <c r="L27" s="104" t="s">
        <v>49</v>
      </c>
      <c r="M27" s="105">
        <v>0</v>
      </c>
      <c r="N27" s="103" t="s">
        <v>48</v>
      </c>
      <c r="O27" s="104" t="s">
        <v>49</v>
      </c>
      <c r="P27" s="105">
        <v>0</v>
      </c>
      <c r="Q27" s="103" t="s">
        <v>48</v>
      </c>
      <c r="R27" s="104" t="s">
        <v>49</v>
      </c>
      <c r="S27" s="105">
        <v>0</v>
      </c>
      <c r="T27" s="103" t="s">
        <v>48</v>
      </c>
      <c r="U27" s="104" t="s">
        <v>49</v>
      </c>
      <c r="V27" s="105">
        <v>0</v>
      </c>
    </row>
    <row r="28" spans="1:22" x14ac:dyDescent="0.25">
      <c r="B28" s="52"/>
      <c r="C28" s="52"/>
      <c r="G28" s="52"/>
      <c r="H28" s="52"/>
      <c r="I28" s="53"/>
      <c r="J28" s="115"/>
      <c r="K28" s="106" t="s">
        <v>50</v>
      </c>
      <c r="L28" s="98" t="s">
        <v>51</v>
      </c>
      <c r="M28" s="99">
        <v>10000000</v>
      </c>
      <c r="N28" s="106" t="s">
        <v>50</v>
      </c>
      <c r="O28" s="98" t="s">
        <v>51</v>
      </c>
      <c r="P28" s="99">
        <v>10000000</v>
      </c>
      <c r="Q28" s="106" t="s">
        <v>50</v>
      </c>
      <c r="R28" s="98" t="s">
        <v>51</v>
      </c>
      <c r="S28" s="99">
        <v>10000000</v>
      </c>
      <c r="T28" s="106" t="s">
        <v>50</v>
      </c>
      <c r="U28" s="98" t="s">
        <v>51</v>
      </c>
      <c r="V28" s="99">
        <v>10000000</v>
      </c>
    </row>
    <row r="29" spans="1:22" x14ac:dyDescent="0.25">
      <c r="B29" s="52"/>
      <c r="C29" s="52"/>
      <c r="G29" s="52"/>
      <c r="H29" s="52"/>
      <c r="I29" s="53"/>
      <c r="J29" s="116"/>
      <c r="K29" s="100" t="s">
        <v>52</v>
      </c>
      <c r="L29" s="101" t="s">
        <v>53</v>
      </c>
      <c r="M29" s="102">
        <v>0</v>
      </c>
      <c r="N29" s="100" t="s">
        <v>52</v>
      </c>
      <c r="O29" s="101" t="s">
        <v>53</v>
      </c>
      <c r="P29" s="102">
        <v>0</v>
      </c>
      <c r="Q29" s="100" t="s">
        <v>52</v>
      </c>
      <c r="R29" s="101" t="s">
        <v>53</v>
      </c>
      <c r="S29" s="102">
        <v>-5000000</v>
      </c>
      <c r="T29" s="100" t="s">
        <v>52</v>
      </c>
      <c r="U29" s="101" t="s">
        <v>53</v>
      </c>
      <c r="V29" s="102">
        <v>-10000000</v>
      </c>
    </row>
    <row r="30" spans="1:22" x14ac:dyDescent="0.25">
      <c r="B30" s="52"/>
      <c r="C30" s="52"/>
      <c r="G30" s="52"/>
      <c r="H30" s="52"/>
      <c r="I30" s="53"/>
      <c r="J30" s="114" t="s">
        <v>82</v>
      </c>
      <c r="K30" s="103" t="s">
        <v>54</v>
      </c>
      <c r="L30" s="104" t="s">
        <v>55</v>
      </c>
      <c r="M30" s="105">
        <v>0</v>
      </c>
      <c r="N30" s="103" t="s">
        <v>54</v>
      </c>
      <c r="O30" s="104" t="s">
        <v>55</v>
      </c>
      <c r="P30" s="105">
        <v>0</v>
      </c>
      <c r="Q30" s="103" t="s">
        <v>54</v>
      </c>
      <c r="R30" s="104" t="s">
        <v>55</v>
      </c>
      <c r="S30" s="105">
        <v>0</v>
      </c>
      <c r="T30" s="103" t="s">
        <v>54</v>
      </c>
      <c r="U30" s="104" t="s">
        <v>55</v>
      </c>
      <c r="V30" s="105">
        <v>0</v>
      </c>
    </row>
    <row r="31" spans="1:22" x14ac:dyDescent="0.25">
      <c r="B31" s="52"/>
      <c r="C31" s="52"/>
      <c r="G31" s="52"/>
      <c r="H31" s="52"/>
      <c r="I31" s="53"/>
      <c r="J31" s="115"/>
      <c r="K31" s="106" t="s">
        <v>56</v>
      </c>
      <c r="L31" s="98" t="s">
        <v>57</v>
      </c>
      <c r="M31" s="99">
        <v>0</v>
      </c>
      <c r="N31" s="106" t="s">
        <v>56</v>
      </c>
      <c r="O31" s="98" t="s">
        <v>57</v>
      </c>
      <c r="P31" s="99">
        <v>0</v>
      </c>
      <c r="Q31" s="106" t="s">
        <v>56</v>
      </c>
      <c r="R31" s="98" t="s">
        <v>57</v>
      </c>
      <c r="S31" s="99">
        <v>0</v>
      </c>
      <c r="T31" s="106" t="s">
        <v>56</v>
      </c>
      <c r="U31" s="98" t="s">
        <v>57</v>
      </c>
      <c r="V31" s="99">
        <v>0</v>
      </c>
    </row>
    <row r="32" spans="1:22" x14ac:dyDescent="0.25">
      <c r="B32" s="52"/>
      <c r="C32" s="52"/>
      <c r="G32" s="52"/>
      <c r="H32" s="52"/>
      <c r="I32" s="53"/>
      <c r="J32" s="116"/>
      <c r="K32" s="100" t="s">
        <v>58</v>
      </c>
      <c r="L32" s="101" t="s">
        <v>59</v>
      </c>
      <c r="M32" s="102">
        <v>0</v>
      </c>
      <c r="N32" s="100" t="s">
        <v>58</v>
      </c>
      <c r="O32" s="101" t="s">
        <v>59</v>
      </c>
      <c r="P32" s="102">
        <v>0</v>
      </c>
      <c r="Q32" s="100" t="s">
        <v>58</v>
      </c>
      <c r="R32" s="101" t="s">
        <v>59</v>
      </c>
      <c r="S32" s="102">
        <v>0</v>
      </c>
      <c r="T32" s="100" t="s">
        <v>58</v>
      </c>
      <c r="U32" s="101" t="s">
        <v>59</v>
      </c>
      <c r="V32" s="102">
        <v>0</v>
      </c>
    </row>
    <row r="33" spans="2:22" x14ac:dyDescent="0.25">
      <c r="B33" s="52"/>
      <c r="C33" s="52"/>
      <c r="G33" s="52"/>
      <c r="H33" s="52"/>
      <c r="I33" s="53"/>
      <c r="J33" s="114" t="s">
        <v>83</v>
      </c>
      <c r="K33" s="106" t="s">
        <v>60</v>
      </c>
      <c r="L33" s="98" t="s">
        <v>61</v>
      </c>
      <c r="M33" s="99">
        <v>10000000</v>
      </c>
      <c r="N33" s="106" t="s">
        <v>60</v>
      </c>
      <c r="O33" s="98" t="s">
        <v>61</v>
      </c>
      <c r="P33" s="99">
        <v>10000000</v>
      </c>
      <c r="Q33" s="106" t="s">
        <v>60</v>
      </c>
      <c r="R33" s="98" t="s">
        <v>61</v>
      </c>
      <c r="S33" s="99">
        <v>10000000</v>
      </c>
      <c r="T33" s="106" t="s">
        <v>60</v>
      </c>
      <c r="U33" s="98" t="s">
        <v>61</v>
      </c>
      <c r="V33" s="99">
        <v>10000000</v>
      </c>
    </row>
    <row r="34" spans="2:22" x14ac:dyDescent="0.25">
      <c r="B34" s="52"/>
      <c r="C34" s="52"/>
      <c r="G34" s="52"/>
      <c r="H34" s="52"/>
      <c r="I34" s="53"/>
      <c r="J34" s="115"/>
      <c r="K34" s="106" t="s">
        <v>62</v>
      </c>
      <c r="L34" s="98" t="s">
        <v>63</v>
      </c>
      <c r="M34" s="99">
        <v>20000000</v>
      </c>
      <c r="N34" s="106" t="s">
        <v>62</v>
      </c>
      <c r="O34" s="98" t="s">
        <v>63</v>
      </c>
      <c r="P34" s="99">
        <v>20000000</v>
      </c>
      <c r="Q34" s="106" t="s">
        <v>62</v>
      </c>
      <c r="R34" s="98" t="s">
        <v>63</v>
      </c>
      <c r="S34" s="99">
        <v>20000000</v>
      </c>
      <c r="T34" s="106" t="s">
        <v>62</v>
      </c>
      <c r="U34" s="98" t="s">
        <v>63</v>
      </c>
      <c r="V34" s="99">
        <v>25000000</v>
      </c>
    </row>
    <row r="35" spans="2:22" x14ac:dyDescent="0.25">
      <c r="B35" s="52"/>
      <c r="C35" s="52"/>
      <c r="G35" s="52"/>
      <c r="H35" s="52"/>
      <c r="I35" s="53"/>
      <c r="J35" s="116"/>
      <c r="K35" s="106" t="s">
        <v>64</v>
      </c>
      <c r="L35" s="98" t="s">
        <v>65</v>
      </c>
      <c r="M35" s="99">
        <v>-5000000</v>
      </c>
      <c r="N35" s="106" t="s">
        <v>64</v>
      </c>
      <c r="O35" s="98" t="s">
        <v>65</v>
      </c>
      <c r="P35" s="99">
        <v>-10000000</v>
      </c>
      <c r="Q35" s="106" t="s">
        <v>64</v>
      </c>
      <c r="R35" s="98" t="s">
        <v>65</v>
      </c>
      <c r="S35" s="99">
        <v>-25000000</v>
      </c>
      <c r="T35" s="106" t="s">
        <v>64</v>
      </c>
      <c r="U35" s="98" t="s">
        <v>65</v>
      </c>
      <c r="V35" s="99">
        <v>-25000000</v>
      </c>
    </row>
    <row r="36" spans="2:22" x14ac:dyDescent="0.25">
      <c r="B36" s="52"/>
      <c r="C36" s="52"/>
      <c r="G36" s="52"/>
      <c r="H36" s="52"/>
      <c r="I36" s="53"/>
      <c r="J36" s="114" t="s">
        <v>84</v>
      </c>
      <c r="K36" s="103" t="s">
        <v>66</v>
      </c>
      <c r="L36" s="104" t="s">
        <v>67</v>
      </c>
      <c r="M36" s="105">
        <v>0</v>
      </c>
      <c r="N36" s="103" t="s">
        <v>66</v>
      </c>
      <c r="O36" s="104" t="s">
        <v>67</v>
      </c>
      <c r="P36" s="105">
        <v>0</v>
      </c>
      <c r="Q36" s="103" t="s">
        <v>66</v>
      </c>
      <c r="R36" s="104" t="s">
        <v>67</v>
      </c>
      <c r="S36" s="105">
        <v>0</v>
      </c>
      <c r="T36" s="103" t="s">
        <v>66</v>
      </c>
      <c r="U36" s="104" t="s">
        <v>67</v>
      </c>
      <c r="V36" s="105">
        <v>0</v>
      </c>
    </row>
    <row r="37" spans="2:22" x14ac:dyDescent="0.25">
      <c r="B37" s="52"/>
      <c r="C37" s="52"/>
      <c r="G37" s="52"/>
      <c r="H37" s="52"/>
      <c r="I37" s="53"/>
      <c r="J37" s="115"/>
      <c r="K37" s="106" t="s">
        <v>68</v>
      </c>
      <c r="L37" s="98" t="s">
        <v>69</v>
      </c>
      <c r="M37" s="99">
        <v>0</v>
      </c>
      <c r="N37" s="106" t="s">
        <v>68</v>
      </c>
      <c r="O37" s="98" t="s">
        <v>69</v>
      </c>
      <c r="P37" s="99">
        <v>0</v>
      </c>
      <c r="Q37" s="106" t="s">
        <v>68</v>
      </c>
      <c r="R37" s="98" t="s">
        <v>69</v>
      </c>
      <c r="S37" s="99">
        <v>0</v>
      </c>
      <c r="T37" s="106" t="s">
        <v>68</v>
      </c>
      <c r="U37" s="98" t="s">
        <v>69</v>
      </c>
      <c r="V37" s="99">
        <v>0</v>
      </c>
    </row>
    <row r="38" spans="2:22" x14ac:dyDescent="0.25">
      <c r="B38" s="52"/>
      <c r="C38" s="52"/>
      <c r="G38" s="52"/>
      <c r="H38" s="52"/>
      <c r="I38" s="53"/>
      <c r="J38" s="116"/>
      <c r="K38" s="100" t="s">
        <v>70</v>
      </c>
      <c r="L38" s="101" t="s">
        <v>71</v>
      </c>
      <c r="M38" s="102">
        <v>0</v>
      </c>
      <c r="N38" s="100" t="s">
        <v>70</v>
      </c>
      <c r="O38" s="101" t="s">
        <v>71</v>
      </c>
      <c r="P38" s="102">
        <v>0</v>
      </c>
      <c r="Q38" s="100" t="s">
        <v>70</v>
      </c>
      <c r="R38" s="101" t="s">
        <v>71</v>
      </c>
      <c r="S38" s="102">
        <v>0</v>
      </c>
      <c r="T38" s="100" t="s">
        <v>70</v>
      </c>
      <c r="U38" s="101" t="s">
        <v>71</v>
      </c>
      <c r="V38" s="102">
        <v>0</v>
      </c>
    </row>
    <row r="39" spans="2:22" x14ac:dyDescent="0.25">
      <c r="B39" s="52"/>
      <c r="C39" s="52"/>
      <c r="G39" s="52"/>
      <c r="H39" s="52"/>
      <c r="I39" s="53"/>
      <c r="J39" s="108" t="s">
        <v>85</v>
      </c>
      <c r="K39" s="106" t="s">
        <v>72</v>
      </c>
      <c r="L39" s="98" t="s">
        <v>73</v>
      </c>
      <c r="M39" s="99">
        <v>5000000</v>
      </c>
      <c r="N39" s="106" t="s">
        <v>72</v>
      </c>
      <c r="O39" s="98" t="s">
        <v>73</v>
      </c>
      <c r="P39" s="99">
        <v>5000000</v>
      </c>
      <c r="Q39" s="106" t="s">
        <v>72</v>
      </c>
      <c r="R39" s="98" t="s">
        <v>73</v>
      </c>
      <c r="S39" s="99">
        <v>5000000</v>
      </c>
      <c r="T39" s="106" t="s">
        <v>72</v>
      </c>
      <c r="U39" s="98" t="s">
        <v>73</v>
      </c>
      <c r="V39" s="99">
        <v>5000000</v>
      </c>
    </row>
    <row r="40" spans="2:22" x14ac:dyDescent="0.25">
      <c r="B40" s="52"/>
      <c r="C40" s="52"/>
      <c r="G40" s="52"/>
      <c r="H40" s="52"/>
      <c r="I40" s="53"/>
      <c r="J40" s="109"/>
      <c r="K40" s="106" t="s">
        <v>74</v>
      </c>
      <c r="L40" s="98" t="s">
        <v>75</v>
      </c>
      <c r="M40" s="99">
        <v>10000000</v>
      </c>
      <c r="N40" s="106" t="s">
        <v>74</v>
      </c>
      <c r="O40" s="98" t="s">
        <v>75</v>
      </c>
      <c r="P40" s="99">
        <v>10000000</v>
      </c>
      <c r="Q40" s="106" t="s">
        <v>74</v>
      </c>
      <c r="R40" s="98" t="s">
        <v>75</v>
      </c>
      <c r="S40" s="99">
        <v>10000000</v>
      </c>
      <c r="T40" s="106" t="s">
        <v>74</v>
      </c>
      <c r="U40" s="98" t="s">
        <v>75</v>
      </c>
      <c r="V40" s="99">
        <v>20000000</v>
      </c>
    </row>
    <row r="41" spans="2:22" x14ac:dyDescent="0.25">
      <c r="B41" s="52"/>
      <c r="C41" s="52"/>
      <c r="G41" s="52"/>
      <c r="H41" s="52"/>
      <c r="I41" s="53"/>
      <c r="J41" s="110"/>
      <c r="K41" s="100" t="s">
        <v>76</v>
      </c>
      <c r="L41" s="101" t="s">
        <v>77</v>
      </c>
      <c r="M41" s="102">
        <v>0</v>
      </c>
      <c r="N41" s="100" t="s">
        <v>76</v>
      </c>
      <c r="O41" s="101" t="s">
        <v>77</v>
      </c>
      <c r="P41" s="102">
        <v>-10000000</v>
      </c>
      <c r="Q41" s="100" t="s">
        <v>76</v>
      </c>
      <c r="R41" s="101" t="s">
        <v>77</v>
      </c>
      <c r="S41" s="102">
        <v>-15000000</v>
      </c>
      <c r="T41" s="100" t="s">
        <v>76</v>
      </c>
      <c r="U41" s="101" t="s">
        <v>77</v>
      </c>
      <c r="V41" s="102">
        <v>-15000000</v>
      </c>
    </row>
    <row r="42" spans="2:22" ht="15.75" thickBot="1" x14ac:dyDescent="0.3">
      <c r="I42" s="54"/>
      <c r="J42" s="54"/>
      <c r="L42" s="55" t="s">
        <v>94</v>
      </c>
      <c r="M42" s="107">
        <f>SUM(M27:M41)</f>
        <v>50000000</v>
      </c>
      <c r="O42" s="55" t="s">
        <v>96</v>
      </c>
      <c r="P42" s="107">
        <f>SUM(P27:P41)</f>
        <v>35000000</v>
      </c>
      <c r="R42" s="55" t="s">
        <v>98</v>
      </c>
      <c r="S42" s="107">
        <f>SUM(S27:S41)</f>
        <v>10000000</v>
      </c>
      <c r="U42" s="55" t="s">
        <v>103</v>
      </c>
      <c r="V42" s="107">
        <f>SUM(V27:V41)</f>
        <v>20000000</v>
      </c>
    </row>
    <row r="43" spans="2:22" ht="15.75" thickTop="1" x14ac:dyDescent="0.25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2:22" ht="15.75" thickBot="1" x14ac:dyDescent="0.3">
      <c r="B44" s="34"/>
      <c r="C44" s="34"/>
      <c r="D44" s="34"/>
      <c r="E44" s="34"/>
      <c r="F44" s="35"/>
      <c r="G44" s="34"/>
      <c r="H44" s="3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2:22" x14ac:dyDescent="0.25">
      <c r="B45" s="56"/>
      <c r="C45" s="57"/>
      <c r="D45" s="58"/>
      <c r="E45" s="58"/>
      <c r="F45" s="59"/>
      <c r="G45" s="35"/>
      <c r="H45" s="3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2:22" x14ac:dyDescent="0.25">
      <c r="B46" s="60" t="s">
        <v>21</v>
      </c>
      <c r="C46" s="61"/>
      <c r="D46" s="62"/>
      <c r="E46" s="62"/>
      <c r="F46" s="59"/>
      <c r="G46" s="35"/>
      <c r="H46" s="34"/>
      <c r="K46" s="7"/>
      <c r="L46" s="7"/>
      <c r="M46" s="37"/>
      <c r="N46" s="7"/>
      <c r="O46" s="7"/>
      <c r="P46" s="37"/>
      <c r="Q46" s="7"/>
      <c r="R46" s="7"/>
      <c r="S46" s="37"/>
      <c r="T46" s="7"/>
      <c r="U46" s="7"/>
      <c r="V46" s="37"/>
    </row>
    <row r="47" spans="2:22" x14ac:dyDescent="0.25">
      <c r="B47" s="63"/>
      <c r="C47" s="64"/>
      <c r="D47" s="34"/>
      <c r="E47" s="34"/>
      <c r="F47" s="59"/>
      <c r="G47" s="35"/>
      <c r="H47" s="3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2:22" x14ac:dyDescent="0.25">
      <c r="B48" s="63" t="s">
        <v>22</v>
      </c>
      <c r="C48" s="64"/>
      <c r="D48" s="34"/>
      <c r="E48" s="65">
        <v>5000000</v>
      </c>
      <c r="F48" s="66"/>
      <c r="G48" s="35"/>
      <c r="H48" s="34"/>
      <c r="K48" s="7"/>
      <c r="L48" s="7"/>
      <c r="M48" s="37"/>
      <c r="N48" s="7"/>
      <c r="O48" s="7"/>
      <c r="P48" s="37"/>
      <c r="Q48" s="7"/>
      <c r="R48" s="7"/>
      <c r="S48" s="37"/>
      <c r="T48" s="7"/>
      <c r="U48" s="7"/>
      <c r="V48" s="37"/>
    </row>
    <row r="49" spans="2:22" x14ac:dyDescent="0.25">
      <c r="B49" s="63" t="s">
        <v>23</v>
      </c>
      <c r="C49" s="64"/>
      <c r="D49" s="34"/>
      <c r="E49" s="65">
        <v>0</v>
      </c>
      <c r="F49" s="66"/>
      <c r="G49" s="35"/>
      <c r="H49" s="34"/>
      <c r="K49" s="7"/>
      <c r="L49" s="7"/>
      <c r="M49" s="37"/>
      <c r="N49" s="7"/>
      <c r="O49" s="7"/>
      <c r="P49" s="37"/>
      <c r="Q49" s="7"/>
      <c r="R49" s="7"/>
      <c r="S49" s="37"/>
      <c r="T49" s="7"/>
      <c r="U49" s="7"/>
      <c r="V49" s="37"/>
    </row>
    <row r="50" spans="2:22" x14ac:dyDescent="0.25">
      <c r="B50" s="63" t="s">
        <v>24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  <c r="Q50" s="7"/>
      <c r="R50" s="7"/>
      <c r="S50" s="37"/>
      <c r="T50" s="7"/>
      <c r="U50" s="7"/>
      <c r="V50" s="37"/>
    </row>
    <row r="51" spans="2:22" x14ac:dyDescent="0.25">
      <c r="B51" s="63" t="s">
        <v>25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2:22" x14ac:dyDescent="0.25">
      <c r="B52" s="63" t="s">
        <v>26</v>
      </c>
      <c r="C52" s="64"/>
      <c r="D52" s="34"/>
      <c r="E52" s="65">
        <v>0</v>
      </c>
      <c r="F52" s="66"/>
      <c r="G52" s="35"/>
      <c r="H52" s="3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2:22" x14ac:dyDescent="0.25">
      <c r="B53" s="63" t="s">
        <v>44</v>
      </c>
      <c r="C53" s="64"/>
      <c r="D53" s="34"/>
      <c r="E53" s="65">
        <v>3272550.59</v>
      </c>
      <c r="F53" s="66"/>
      <c r="G53" s="35"/>
      <c r="H53" s="34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2:22" x14ac:dyDescent="0.25">
      <c r="B54" s="63" t="s">
        <v>27</v>
      </c>
      <c r="C54" s="64"/>
      <c r="D54" s="34"/>
      <c r="E54" s="65">
        <v>0</v>
      </c>
      <c r="F54" s="66"/>
      <c r="G54" s="35"/>
      <c r="H54" s="34"/>
      <c r="K54" s="7"/>
      <c r="L54" s="7"/>
      <c r="M54" s="37"/>
      <c r="N54" s="7"/>
      <c r="O54" s="7"/>
      <c r="P54" s="37"/>
      <c r="Q54" s="7"/>
      <c r="R54" s="7"/>
      <c r="S54" s="37"/>
      <c r="T54" s="7"/>
      <c r="U54" s="7"/>
      <c r="V54" s="37"/>
    </row>
    <row r="55" spans="2:22" x14ac:dyDescent="0.25">
      <c r="B55" s="63" t="s">
        <v>36</v>
      </c>
      <c r="C55" s="64"/>
      <c r="D55" s="34"/>
      <c r="E55" s="65">
        <v>896673.17</v>
      </c>
      <c r="F55" s="66"/>
      <c r="G55" s="35"/>
      <c r="H55" s="3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2:22" x14ac:dyDescent="0.25">
      <c r="B56" s="63" t="s">
        <v>28</v>
      </c>
      <c r="C56" s="64"/>
      <c r="D56" s="34"/>
      <c r="E56" s="65">
        <v>0</v>
      </c>
      <c r="F56" s="66"/>
      <c r="G56" s="35"/>
      <c r="H56" s="34"/>
      <c r="K56" s="7"/>
      <c r="L56" s="7"/>
      <c r="M56" s="37"/>
      <c r="N56" s="7"/>
      <c r="O56" s="7"/>
      <c r="P56" s="37"/>
      <c r="Q56" s="7"/>
      <c r="R56" s="7"/>
      <c r="S56" s="37"/>
      <c r="T56" s="7"/>
      <c r="U56" s="7"/>
      <c r="V56" s="37"/>
    </row>
    <row r="57" spans="2:22" x14ac:dyDescent="0.25">
      <c r="B57" s="63" t="s">
        <v>29</v>
      </c>
      <c r="C57" s="64"/>
      <c r="D57" s="34"/>
      <c r="E57" s="65">
        <v>19222364.239999998</v>
      </c>
      <c r="F57" s="66"/>
      <c r="G57" s="35"/>
      <c r="H57" s="34"/>
      <c r="K57" s="7"/>
      <c r="L57" s="7"/>
      <c r="M57" s="37"/>
      <c r="N57" s="7"/>
      <c r="O57" s="7"/>
      <c r="P57" s="37"/>
      <c r="Q57" s="7"/>
      <c r="R57" s="7"/>
      <c r="S57" s="37"/>
      <c r="T57" s="7"/>
      <c r="U57" s="7"/>
      <c r="V57" s="37"/>
    </row>
    <row r="58" spans="2:22" ht="15.75" thickBot="1" x14ac:dyDescent="0.3">
      <c r="B58" s="63" t="s">
        <v>41</v>
      </c>
      <c r="C58" s="64"/>
      <c r="D58" s="34"/>
      <c r="E58" s="67">
        <v>0</v>
      </c>
      <c r="F58" s="66"/>
      <c r="G58" s="35"/>
      <c r="H58" s="34"/>
      <c r="K58" s="7"/>
      <c r="L58" s="7"/>
      <c r="M58" s="37"/>
      <c r="N58" s="7"/>
      <c r="O58" s="7"/>
      <c r="P58" s="37"/>
      <c r="Q58" s="7"/>
      <c r="R58" s="7"/>
      <c r="S58" s="37"/>
      <c r="T58" s="7"/>
      <c r="U58" s="7"/>
      <c r="V58" s="37"/>
    </row>
    <row r="59" spans="2:22" x14ac:dyDescent="0.25">
      <c r="B59" s="63"/>
      <c r="C59" s="64"/>
      <c r="D59" s="34"/>
      <c r="E59" s="65"/>
      <c r="F59" s="66"/>
      <c r="G59" s="35"/>
      <c r="H59" s="34"/>
      <c r="K59" s="7"/>
      <c r="L59" s="7"/>
      <c r="M59" s="37"/>
      <c r="N59" s="7"/>
      <c r="O59" s="7"/>
      <c r="P59" s="37"/>
      <c r="Q59" s="7"/>
      <c r="R59" s="7"/>
      <c r="S59" s="37"/>
      <c r="T59" s="7"/>
      <c r="U59" s="7"/>
      <c r="V59" s="37"/>
    </row>
    <row r="60" spans="2:22" ht="15.75" thickBot="1" x14ac:dyDescent="0.3">
      <c r="B60" s="63"/>
      <c r="C60" s="64"/>
      <c r="D60" s="34"/>
      <c r="E60" s="67">
        <f>SUM(E48:E58)</f>
        <v>28391588</v>
      </c>
      <c r="F60" s="66"/>
      <c r="G60" s="35"/>
      <c r="H60" s="34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63"/>
      <c r="C61" s="64"/>
      <c r="D61" s="34"/>
      <c r="E61" s="65"/>
      <c r="F61" s="66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68" t="s">
        <v>30</v>
      </c>
      <c r="C62" s="69"/>
      <c r="D62" s="70"/>
      <c r="E62" s="65"/>
      <c r="F62" s="66"/>
      <c r="G62" s="35"/>
      <c r="H62" s="34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2:22" x14ac:dyDescent="0.25">
      <c r="B63" s="63" t="s">
        <v>31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  <c r="Q63" s="7"/>
      <c r="R63" s="7"/>
      <c r="S63" s="37"/>
      <c r="T63" s="7"/>
      <c r="U63" s="7"/>
      <c r="V63" s="37"/>
    </row>
    <row r="64" spans="2:22" x14ac:dyDescent="0.25">
      <c r="B64" s="63" t="s">
        <v>32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x14ac:dyDescent="0.25">
      <c r="B65" s="63" t="s">
        <v>33</v>
      </c>
      <c r="C65" s="64"/>
      <c r="D65" s="34"/>
      <c r="E65" s="65">
        <v>13391588</v>
      </c>
      <c r="F65" s="66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3" t="s">
        <v>34</v>
      </c>
      <c r="C66" s="64"/>
      <c r="D66" s="34"/>
      <c r="E66" s="65">
        <v>0</v>
      </c>
      <c r="F66" s="66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3" t="s">
        <v>40</v>
      </c>
      <c r="C67" s="64"/>
      <c r="D67" s="34"/>
      <c r="E67" s="65">
        <v>0</v>
      </c>
      <c r="F67" s="66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</row>
    <row r="68" spans="2:22" x14ac:dyDescent="0.25">
      <c r="B68" s="63" t="s">
        <v>29</v>
      </c>
      <c r="C68" s="64"/>
      <c r="D68" s="34"/>
      <c r="E68" s="65">
        <v>0</v>
      </c>
      <c r="F68" s="66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ht="15.75" thickBot="1" x14ac:dyDescent="0.3">
      <c r="B69" s="66"/>
      <c r="F69" s="66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ht="15.75" thickBot="1" x14ac:dyDescent="0.3">
      <c r="B70" s="68" t="s">
        <v>35</v>
      </c>
      <c r="C70" s="69"/>
      <c r="D70" s="70"/>
      <c r="E70" s="71">
        <f>E60-E65-E66-E67-E63-E64-E68</f>
        <v>15000000</v>
      </c>
      <c r="F70" s="66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2:22" ht="16.5" thickTop="1" thickBot="1" x14ac:dyDescent="0.3">
      <c r="B71" s="68"/>
      <c r="C71" s="69"/>
      <c r="D71" s="34"/>
      <c r="E71" s="34"/>
      <c r="F71" s="72"/>
      <c r="G71" s="34"/>
      <c r="H71" s="36"/>
      <c r="K71" s="7"/>
      <c r="L71" s="7"/>
      <c r="M71" s="37"/>
      <c r="N71" s="7"/>
      <c r="O71" s="7"/>
      <c r="P71" s="37"/>
      <c r="Q71" s="7"/>
      <c r="R71" s="7"/>
      <c r="S71" s="37"/>
      <c r="T71" s="7"/>
      <c r="U71" s="7"/>
      <c r="V71" s="37"/>
    </row>
    <row r="72" spans="2:22" x14ac:dyDescent="0.25">
      <c r="B72" s="73"/>
      <c r="C72" s="73"/>
      <c r="D72" s="58"/>
      <c r="E72" s="58"/>
      <c r="F72" s="74"/>
      <c r="G72" s="34"/>
      <c r="H72" s="3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2:22" x14ac:dyDescent="0.25">
      <c r="B73" s="69"/>
      <c r="C73" s="69"/>
      <c r="D73" s="70"/>
      <c r="E73" s="70"/>
      <c r="F73" s="74"/>
      <c r="G73" s="34"/>
      <c r="H73" s="36"/>
    </row>
    <row r="74" spans="2:22" x14ac:dyDescent="0.25">
      <c r="B74" s="34"/>
      <c r="C74" s="34"/>
      <c r="D74" s="34"/>
      <c r="E74" s="34"/>
      <c r="F74" s="35"/>
      <c r="G74" s="34"/>
      <c r="H74" s="3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</sheetData>
  <mergeCells count="6">
    <mergeCell ref="A4:H4"/>
    <mergeCell ref="J27:J29"/>
    <mergeCell ref="J30:J32"/>
    <mergeCell ref="J33:J35"/>
    <mergeCell ref="J36:J38"/>
    <mergeCell ref="J39:J41"/>
  </mergeCells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1:Y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16384" width="9.140625" style="7"/>
  </cols>
  <sheetData/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:AB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16384" width="9.140625" style="7"/>
  </cols>
  <sheetData/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K1:AE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16384" width="9.140625" style="7"/>
  </cols>
  <sheetData/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1:AH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16384" width="9.140625" style="7"/>
  </cols>
  <sheetData/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K1:AK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16384" width="9.140625" style="7"/>
  </cols>
  <sheetData/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2019-11-01T11:37:44Z</dcterms:modified>
</cp:coreProperties>
</file>