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4. External Loans/"/>
    </mc:Choice>
  </mc:AlternateContent>
  <xr:revisionPtr revIDLastSave="3" documentId="8_{884BD255-B1FF-43FD-9163-8693B0CC8B68}" xr6:coauthVersionLast="45" xr6:coauthVersionMax="45" xr10:uidLastSave="{AD767EC6-D5C3-4757-8CFE-100F866D8733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2" l="1"/>
  <c r="H34" i="2"/>
  <c r="I33" i="2"/>
  <c r="H33" i="2"/>
  <c r="I31" i="2"/>
  <c r="H31" i="2"/>
  <c r="I30" i="2"/>
  <c r="H30" i="2"/>
  <c r="I29" i="2"/>
  <c r="H29" i="2"/>
  <c r="I28" i="2"/>
  <c r="H28" i="2"/>
  <c r="I27" i="2"/>
  <c r="H27" i="2"/>
  <c r="H21" i="2" l="1"/>
  <c r="G21" i="2"/>
  <c r="I21" i="2" s="1"/>
  <c r="G16" i="2"/>
  <c r="I16" i="2" s="1"/>
  <c r="C25" i="2"/>
  <c r="E25" i="2" s="1"/>
  <c r="D25" i="2"/>
  <c r="E27" i="2"/>
  <c r="G14" i="2"/>
  <c r="I14" i="2" s="1"/>
  <c r="H14" i="2"/>
  <c r="E28" i="2"/>
  <c r="G15" i="2"/>
  <c r="I15" i="2" s="1"/>
  <c r="H15" i="2"/>
  <c r="E29" i="2"/>
  <c r="H16" i="2"/>
  <c r="E30" i="2"/>
  <c r="G17" i="2"/>
  <c r="I17" i="2" s="1"/>
  <c r="H17" i="2"/>
  <c r="E31" i="2"/>
  <c r="G18" i="2"/>
  <c r="I18" i="2" s="1"/>
  <c r="H18" i="2"/>
  <c r="E33" i="2"/>
  <c r="G20" i="2"/>
  <c r="I20" i="2" s="1"/>
  <c r="H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<sst xmlns="http://schemas.openxmlformats.org/spreadsheetml/2006/main" count="78" uniqueCount="29">
  <si>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</si>
  <si>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</si>
  <si>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</si>
  <si>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</si>
  <si>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</si>
  <si>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</si>
  <si>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</si>
  <si>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</si>
  <si>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</si>
  <si>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</si>
  <si>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</si>
  <si>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</si>
  <si>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</si>
  <si>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</si>
  <si>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</si>
  <si>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</si>
  <si>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</si>
  <si>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</si>
  <si>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</si>
  <si>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</si>
  <si>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</si>
  <si>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</si>
  <si>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</si>
  <si>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</si>
  <si>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</si>
  <si>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01/08/2021</t>
  </si>
  <si>
    <t>Balance 31/03/2022</t>
  </si>
  <si>
    <t>Balance 01/06/2022</t>
  </si>
  <si>
    <t>Balance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</si>
</sst>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44713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179138853.91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179138853.91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11584108.630000001</v>
      </c>
      <c r="C14" s="7">
        <v>0</v>
      </c>
      <c r="D14" s="7">
        <v>0</v>
      </c>
      <c r="E14" s="7">
        <v>0</v>
      </c>
      <c r="F14" s="5">
        <f t="shared" ref="F14:F16" si="1">B14+C14-D14</f>
        <v>11584108.630000001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18972285.740000002</v>
      </c>
      <c r="C15" s="7">
        <v>0</v>
      </c>
      <c r="D15" s="7">
        <v>0</v>
      </c>
      <c r="E15" s="7">
        <v>0</v>
      </c>
      <c r="F15" s="5">
        <f t="shared" si="1"/>
        <v>18972285.740000002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33170898.339999996</v>
      </c>
      <c r="C16" s="7">
        <v>0</v>
      </c>
      <c r="D16" s="7">
        <v>0</v>
      </c>
      <c r="E16" s="7">
        <v>0</v>
      </c>
      <c r="F16" s="5">
        <f t="shared" si="1"/>
        <v>33170898.339999996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33705757.349999994</v>
      </c>
      <c r="C17" s="7">
        <v>0</v>
      </c>
      <c r="D17" s="7">
        <v>0</v>
      </c>
      <c r="E17" s="7">
        <v>0</v>
      </c>
      <c r="F17" s="5">
        <f>B17+C17-D17</f>
        <v>33705757.349999994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36139267.809999987</v>
      </c>
      <c r="C18" s="7">
        <v>0</v>
      </c>
      <c r="D18" s="7">
        <v>0</v>
      </c>
      <c r="E18" s="7">
        <v>0</v>
      </c>
      <c r="F18" s="5">
        <f>B18+C18-D18</f>
        <v>36139267.809999987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34126388.430000007</v>
      </c>
      <c r="C20" s="7">
        <v>0</v>
      </c>
      <c r="D20" s="7">
        <v>0</v>
      </c>
      <c r="E20" s="7">
        <v>0</v>
      </c>
      <c r="F20" s="5">
        <f>B20+C20-D20</f>
        <v>34126388.430000007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11440147.610000001</v>
      </c>
      <c r="C21" s="7">
        <v>0</v>
      </c>
      <c r="D21" s="7">
        <v>0</v>
      </c>
      <c r="E21" s="7">
        <v>0</v>
      </c>
      <c r="F21" s="5">
        <f>B21+C21-D21</f>
        <v>11440147.610000001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G14" sqref="G14:H21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44440</v>
      </c>
      <c r="D6" s="38"/>
      <c r="E6" s="39"/>
      <c r="F6" s="37">
        <v>44621</v>
      </c>
      <c r="G6" s="38"/>
      <c r="H6" s="39"/>
    </row>
    <row r="7" spans="1:12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26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192179568.51999998</v>
      </c>
      <c r="C12" s="8">
        <f t="shared" ref="C12:H12" si="0">SUM(C13:C22)</f>
        <v>0</v>
      </c>
      <c r="D12" s="8">
        <f t="shared" si="0"/>
        <v>6315217.6499999994</v>
      </c>
      <c r="E12" s="8">
        <f t="shared" si="0"/>
        <v>10873333.139999999</v>
      </c>
      <c r="F12" s="8">
        <f t="shared" si="0"/>
        <v>0</v>
      </c>
      <c r="G12" s="8">
        <f t="shared" si="0"/>
        <v>6725496.9600000009</v>
      </c>
      <c r="H12" s="8">
        <f t="shared" si="0"/>
        <v>10463053.83</v>
      </c>
      <c r="I12" s="8">
        <f>B12-D12-G12</f>
        <v>179138853.90999997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12646381.41</v>
      </c>
      <c r="C14" s="7">
        <v>0</v>
      </c>
      <c r="D14" s="7">
        <v>521195.95</v>
      </c>
      <c r="E14" s="7">
        <v>427984.73</v>
      </c>
      <c r="F14" s="7">
        <v>0</v>
      </c>
      <c r="G14" s="7">
        <f t="shared" ref="G14:H18" si="1">H27</f>
        <v>541076.83000000007</v>
      </c>
      <c r="H14" s="7">
        <f t="shared" si="1"/>
        <v>408103.85</v>
      </c>
      <c r="I14" s="5">
        <f>B14+C14-D14+F14-G14</f>
        <v>11584108.630000001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20323635.090000004</v>
      </c>
      <c r="C15" s="7">
        <v>0</v>
      </c>
      <c r="D15" s="7">
        <v>652655.34</v>
      </c>
      <c r="E15" s="7">
        <v>1230910.71</v>
      </c>
      <c r="F15" s="7">
        <v>0</v>
      </c>
      <c r="G15" s="7">
        <f t="shared" si="1"/>
        <v>698694.01000000013</v>
      </c>
      <c r="H15" s="7">
        <f t="shared" si="1"/>
        <v>1184872.04</v>
      </c>
      <c r="I15" s="5">
        <f t="shared" ref="I15:I18" si="2">B15+C15-D15+F15-G15</f>
        <v>18972285.740000002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35621713.549999997</v>
      </c>
      <c r="C16" s="7">
        <v>0</v>
      </c>
      <c r="D16" s="7">
        <v>1186380.54</v>
      </c>
      <c r="E16" s="7">
        <v>2022784.36</v>
      </c>
      <c r="F16" s="7">
        <v>0</v>
      </c>
      <c r="G16" s="7">
        <f t="shared" si="1"/>
        <v>1264434.67</v>
      </c>
      <c r="H16" s="7">
        <f t="shared" si="1"/>
        <v>1944730.2299999997</v>
      </c>
      <c r="I16" s="5">
        <f t="shared" si="2"/>
        <v>33170898.339999996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36174203.159999996</v>
      </c>
      <c r="C17" s="7">
        <v>0</v>
      </c>
      <c r="D17" s="7">
        <v>1194282.67</v>
      </c>
      <c r="E17" s="7">
        <v>2085715.34</v>
      </c>
      <c r="F17" s="7">
        <v>0</v>
      </c>
      <c r="G17" s="7">
        <f t="shared" si="1"/>
        <v>1274163.1400000001</v>
      </c>
      <c r="H17" s="7">
        <f t="shared" si="1"/>
        <v>2005834.8699999999</v>
      </c>
      <c r="I17" s="5">
        <f t="shared" si="2"/>
        <v>33705757.349999994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38703885.419999987</v>
      </c>
      <c r="C18" s="7">
        <v>0</v>
      </c>
      <c r="D18" s="7">
        <v>1238390.1299999999</v>
      </c>
      <c r="E18" s="7">
        <v>2355762.33</v>
      </c>
      <c r="F18" s="7">
        <v>0</v>
      </c>
      <c r="G18" s="7">
        <f t="shared" si="1"/>
        <v>1326227.48</v>
      </c>
      <c r="H18" s="7">
        <f t="shared" si="1"/>
        <v>2267924.9799999995</v>
      </c>
      <c r="I18" s="5">
        <f t="shared" si="2"/>
        <v>36139267.809999987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35087270.940000005</v>
      </c>
      <c r="C20" s="7">
        <v>0</v>
      </c>
      <c r="D20" s="7">
        <v>461786.43</v>
      </c>
      <c r="E20" s="7">
        <v>2010907.23</v>
      </c>
      <c r="F20" s="7">
        <v>0</v>
      </c>
      <c r="G20" s="7">
        <f>H33</f>
        <v>499096.08</v>
      </c>
      <c r="H20" s="7">
        <f>I33</f>
        <v>1973597.58</v>
      </c>
      <c r="I20" s="5">
        <f t="shared" ref="I20:I21" si="3">B20+C20-D20+F20-G20</f>
        <v>34126388.430000007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13622478.950000001</v>
      </c>
      <c r="C21" s="7">
        <v>0</v>
      </c>
      <c r="D21" s="7">
        <v>1060526.5900000001</v>
      </c>
      <c r="E21" s="7">
        <v>739268.44</v>
      </c>
      <c r="F21" s="7">
        <v>0</v>
      </c>
      <c r="G21" s="7">
        <f>H34</f>
        <v>1121804.7499999998</v>
      </c>
      <c r="H21" s="7">
        <f>I34</f>
        <v>677990.28</v>
      </c>
      <c r="I21" s="5">
        <f t="shared" si="3"/>
        <v>11440147.610000001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192179568.51999998</v>
      </c>
      <c r="C25" s="29">
        <f>SUM(C26:C34)</f>
        <v>0</v>
      </c>
      <c r="D25" s="29">
        <f>SUM(D26:D34)</f>
        <v>0</v>
      </c>
      <c r="E25" s="29">
        <f>B25-C25</f>
        <v>192179568.51999998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12646381.41</v>
      </c>
      <c r="C27" s="7">
        <v>0</v>
      </c>
      <c r="D27" s="7">
        <v>0</v>
      </c>
      <c r="E27" s="31">
        <f>B27-C27</f>
        <v>12646381.41</v>
      </c>
      <c r="F27" s="7">
        <v>1062272.78</v>
      </c>
      <c r="G27" s="7">
        <v>836088.58</v>
      </c>
      <c r="H27" s="7">
        <f>F27-D14</f>
        <v>541076.83000000007</v>
      </c>
      <c r="I27" s="7">
        <f>G27-E14</f>
        <v>408103.85</v>
      </c>
    </row>
    <row r="28" spans="1:12" x14ac:dyDescent="0.2">
      <c r="A28" s="16" t="s">
        <v>17</v>
      </c>
      <c r="B28" s="35">
        <v>20323635.090000004</v>
      </c>
      <c r="C28" s="7">
        <v>0</v>
      </c>
      <c r="D28" s="7">
        <v>0</v>
      </c>
      <c r="E28" s="31">
        <f t="shared" ref="E28:E34" si="4">B28-C28</f>
        <v>20323635.090000004</v>
      </c>
      <c r="F28" s="7">
        <v>1351349.35</v>
      </c>
      <c r="G28" s="7">
        <v>2415782.75</v>
      </c>
      <c r="H28" s="7">
        <f t="shared" ref="H28:I28" si="5">F28-D15</f>
        <v>698694.01000000013</v>
      </c>
      <c r="I28" s="7">
        <f t="shared" si="5"/>
        <v>1184872.04</v>
      </c>
    </row>
    <row r="29" spans="1:12" x14ac:dyDescent="0.2">
      <c r="A29" s="16" t="s">
        <v>18</v>
      </c>
      <c r="B29" s="31">
        <v>35621713.549999997</v>
      </c>
      <c r="C29" s="7">
        <v>0</v>
      </c>
      <c r="D29" s="7">
        <v>0</v>
      </c>
      <c r="E29" s="31">
        <f t="shared" si="4"/>
        <v>35621713.549999997</v>
      </c>
      <c r="F29" s="7">
        <v>2450815.21</v>
      </c>
      <c r="G29" s="7">
        <v>3967514.59</v>
      </c>
      <c r="H29" s="7">
        <f t="shared" ref="H29:I29" si="6">F29-D16</f>
        <v>1264434.67</v>
      </c>
      <c r="I29" s="7">
        <f t="shared" si="6"/>
        <v>1944730.2299999997</v>
      </c>
    </row>
    <row r="30" spans="1:12" x14ac:dyDescent="0.2">
      <c r="A30" s="16" t="s">
        <v>21</v>
      </c>
      <c r="B30" s="31">
        <v>36174203.159999996</v>
      </c>
      <c r="C30" s="7">
        <v>0</v>
      </c>
      <c r="D30" s="7">
        <v>0</v>
      </c>
      <c r="E30" s="31">
        <f t="shared" si="4"/>
        <v>36174203.159999996</v>
      </c>
      <c r="F30" s="7">
        <v>2468445.81</v>
      </c>
      <c r="G30" s="7">
        <v>4091550.21</v>
      </c>
      <c r="H30" s="7">
        <f t="shared" ref="H30:I30" si="7">F30-D17</f>
        <v>1274163.1400000001</v>
      </c>
      <c r="I30" s="7">
        <f t="shared" si="7"/>
        <v>2005834.8699999999</v>
      </c>
    </row>
    <row r="31" spans="1:12" x14ac:dyDescent="0.2">
      <c r="A31" s="16" t="s">
        <v>22</v>
      </c>
      <c r="B31" s="31">
        <v>38703885.419999987</v>
      </c>
      <c r="C31" s="7">
        <v>0</v>
      </c>
      <c r="D31" s="7">
        <v>0</v>
      </c>
      <c r="E31" s="31">
        <f t="shared" si="4"/>
        <v>38703885.419999987</v>
      </c>
      <c r="F31" s="7">
        <v>2564617.61</v>
      </c>
      <c r="G31" s="7">
        <v>4623687.3099999996</v>
      </c>
      <c r="H31" s="7">
        <f t="shared" ref="H31:I31" si="8">F31-D18</f>
        <v>1326227.48</v>
      </c>
      <c r="I31" s="7">
        <f t="shared" si="8"/>
        <v>2267924.9799999995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35087270.940000005</v>
      </c>
      <c r="C33" s="7">
        <v>0</v>
      </c>
      <c r="D33" s="7">
        <v>0</v>
      </c>
      <c r="E33" s="31">
        <f t="shared" si="4"/>
        <v>35087270.940000005</v>
      </c>
      <c r="F33" s="7">
        <v>960882.51</v>
      </c>
      <c r="G33" s="7">
        <v>3984504.81</v>
      </c>
      <c r="H33" s="7">
        <f t="shared" ref="H33:I33" si="9">F33-D20</f>
        <v>499096.08</v>
      </c>
      <c r="I33" s="7">
        <f t="shared" si="9"/>
        <v>1973597.58</v>
      </c>
    </row>
    <row r="34" spans="1:9" x14ac:dyDescent="0.2">
      <c r="A34" s="16" t="s">
        <v>24</v>
      </c>
      <c r="B34" s="34">
        <v>13622478.950000001</v>
      </c>
      <c r="C34" s="7">
        <v>0</v>
      </c>
      <c r="D34" s="7">
        <v>0</v>
      </c>
      <c r="E34" s="31">
        <f t="shared" si="4"/>
        <v>13622478.950000001</v>
      </c>
      <c r="F34" s="7">
        <v>2182331.34</v>
      </c>
      <c r="G34" s="7">
        <v>1417258.72</v>
      </c>
      <c r="H34" s="7">
        <f t="shared" ref="H34:I34" si="10">F34-D21</f>
        <v>1121804.7499999998</v>
      </c>
      <c r="I34" s="7">
        <f t="shared" si="10"/>
        <v>677990.28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2022-07-05T13:19:16Z</dcterms:modified>
</cp:coreProperties>
</file>