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9-2020/12. Provincial Monthly Reports/2. Summary of Investments/"/>
    </mc:Choice>
  </mc:AlternateContent>
  <xr:revisionPtr revIDLastSave="1" documentId="8_{28B13160-7683-4AC6-9CF3-2BFC34CBA639}" xr6:coauthVersionLast="45" xr6:coauthVersionMax="45" xr10:uidLastSave="{252E2B3C-9C73-4924-A494-E1620DA8A0A6}"/>
  <bookViews>
    <workbookView xWindow="-120" yWindow="-120" windowWidth="19440" windowHeight="15000" activeTab="2" xr2:uid="{00000000-000D-0000-FFFF-FFFF00000000}"/>
  </bookViews>
  <sheets>
    <sheet name="Investment July 2019" sheetId="1" r:id="rId1"/>
    <sheet name="Investment August 2019" sheetId="4" r:id="rId2"/>
    <sheet name="Investment Sept 2019" sheetId="5" r:id="rId3"/>
    <sheet name="Investment Oct 2019" sheetId="6" r:id="rId4"/>
    <sheet name="Investment Nov 2019" sheetId="7" r:id="rId5"/>
    <sheet name="Investment Dec 2019" sheetId="2" r:id="rId6"/>
    <sheet name="Investment Jan 2020" sheetId="8" r:id="rId7"/>
    <sheet name="Investment February 2020" sheetId="10" r:id="rId8"/>
    <sheet name="Investment March 2020" sheetId="11" r:id="rId9"/>
    <sheet name="Investment April 2020" sheetId="14" r:id="rId10"/>
    <sheet name="Investment May 2020" sheetId="13" r:id="rId11"/>
    <sheet name="Investment June 2020" sheetId="12" r:id="rId12"/>
  </sheets>
  <definedNames>
    <definedName name="_xlnm.Print_Area" localSheetId="9">'Investment April 2020'!#REF!</definedName>
    <definedName name="_xlnm.Print_Area" localSheetId="1">'Investment August 2019'!#REF!</definedName>
    <definedName name="_xlnm.Print_Area" localSheetId="5">'Investment Dec 2019'!#REF!</definedName>
    <definedName name="_xlnm.Print_Area" localSheetId="7">'Investment February 2020'!#REF!</definedName>
    <definedName name="_xlnm.Print_Area" localSheetId="6">'Investment Jan 2020'!#REF!</definedName>
    <definedName name="_xlnm.Print_Area" localSheetId="0">'Investment July 2019'!#REF!</definedName>
    <definedName name="_xlnm.Print_Area" localSheetId="11">'Investment June 2020'!#REF!</definedName>
    <definedName name="_xlnm.Print_Area" localSheetId="8">'Investment March 2020'!#REF!</definedName>
    <definedName name="_xlnm.Print_Area" localSheetId="10">'Investment May 2020'!#REF!</definedName>
    <definedName name="_xlnm.Print_Area" localSheetId="4">'Investment Nov 2019'!#REF!</definedName>
    <definedName name="_xlnm.Print_Area" localSheetId="3">'Investment Oct 2019'!#REF!</definedName>
    <definedName name="_xlnm.Print_Area" localSheetId="2">'Investment Sept 2019'!#REF!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6" i="5" l="1"/>
  <c r="E66" i="5" s="1"/>
  <c r="S38" i="5"/>
  <c r="P38" i="5"/>
  <c r="M38" i="5"/>
  <c r="R20" i="5"/>
  <c r="Q20" i="5"/>
  <c r="O20" i="5"/>
  <c r="N20" i="5"/>
  <c r="K20" i="5"/>
  <c r="J20" i="5"/>
  <c r="I20" i="5"/>
  <c r="R18" i="5"/>
  <c r="Q18" i="5"/>
  <c r="O18" i="5"/>
  <c r="N18" i="5"/>
  <c r="L18" i="5"/>
  <c r="L20" i="5" s="1"/>
  <c r="K18" i="5"/>
  <c r="J18" i="5"/>
  <c r="I18" i="5"/>
  <c r="S16" i="5"/>
  <c r="P16" i="5"/>
  <c r="M16" i="5"/>
  <c r="S15" i="5"/>
  <c r="P15" i="5"/>
  <c r="M15" i="5"/>
  <c r="S14" i="5"/>
  <c r="P14" i="5"/>
  <c r="M14" i="5"/>
  <c r="S13" i="5"/>
  <c r="P13" i="5"/>
  <c r="M13" i="5"/>
  <c r="S12" i="5"/>
  <c r="P12" i="5"/>
  <c r="M12" i="5"/>
  <c r="S11" i="5"/>
  <c r="P11" i="5"/>
  <c r="P18" i="5" s="1"/>
  <c r="P20" i="5" s="1"/>
  <c r="M11" i="5"/>
  <c r="S10" i="5"/>
  <c r="P10" i="5"/>
  <c r="M10" i="5"/>
  <c r="S9" i="5"/>
  <c r="S8" i="5"/>
  <c r="P8" i="5"/>
  <c r="M8" i="5"/>
  <c r="S7" i="5"/>
  <c r="P7" i="5"/>
  <c r="M7" i="5"/>
  <c r="M18" i="5" s="1"/>
  <c r="M20" i="5" s="1"/>
  <c r="S6" i="5"/>
  <c r="S18" i="5" s="1"/>
  <c r="S20" i="5" s="1"/>
  <c r="P6" i="5"/>
  <c r="M6" i="5"/>
  <c r="E56" i="4" l="1"/>
  <c r="E66" i="4" s="1"/>
  <c r="P38" i="4"/>
  <c r="M38" i="4"/>
  <c r="O18" i="4"/>
  <c r="O20" i="4" s="1"/>
  <c r="N18" i="4"/>
  <c r="N20" i="4" s="1"/>
  <c r="L18" i="4"/>
  <c r="L20" i="4" s="1"/>
  <c r="K18" i="4"/>
  <c r="K20" i="4" s="1"/>
  <c r="J18" i="4"/>
  <c r="J20" i="4" s="1"/>
  <c r="I18" i="4"/>
  <c r="I20" i="4" s="1"/>
  <c r="P16" i="4"/>
  <c r="M16" i="4"/>
  <c r="P15" i="4"/>
  <c r="M15" i="4"/>
  <c r="P14" i="4"/>
  <c r="M14" i="4"/>
  <c r="P13" i="4"/>
  <c r="M13" i="4"/>
  <c r="P12" i="4"/>
  <c r="M12" i="4"/>
  <c r="P11" i="4"/>
  <c r="M11" i="4"/>
  <c r="P10" i="4"/>
  <c r="M10" i="4"/>
  <c r="P8" i="4"/>
  <c r="M8" i="4"/>
  <c r="P7" i="4"/>
  <c r="M7" i="4"/>
  <c r="P6" i="4"/>
  <c r="P18" i="4" s="1"/>
  <c r="P20" i="4" s="1"/>
  <c r="M6" i="4"/>
  <c r="M18" i="4" s="1"/>
  <c r="M20" i="4" s="1"/>
  <c r="E66" i="1" l="1"/>
  <c r="E56" i="1"/>
  <c r="M38" i="1"/>
  <c r="L20" i="1"/>
  <c r="I20" i="1"/>
  <c r="L18" i="1"/>
  <c r="K18" i="1"/>
  <c r="K20" i="1" s="1"/>
  <c r="J18" i="1"/>
  <c r="J20" i="1" s="1"/>
  <c r="I18" i="1"/>
  <c r="M16" i="1"/>
  <c r="M15" i="1"/>
  <c r="M14" i="1"/>
  <c r="M13" i="1"/>
  <c r="M12" i="1"/>
  <c r="M11" i="1"/>
  <c r="M10" i="1"/>
  <c r="M8" i="1"/>
  <c r="M7" i="1"/>
  <c r="M6" i="1"/>
  <c r="M18" i="1" s="1"/>
  <c r="M20" i="1" s="1"/>
</calcChain>
</file>

<file path=xl/sharedStrings.xml><?xml version="1.0" encoding="utf-8"?>
<sst xmlns="http://schemas.openxmlformats.org/spreadsheetml/2006/main" count="474" uniqueCount="99">
  <si>
    <t xml:space="preserve">Date of </t>
  </si>
  <si>
    <t>Name of</t>
  </si>
  <si>
    <t>Type of</t>
  </si>
  <si>
    <t>Account</t>
  </si>
  <si>
    <t>Interest</t>
  </si>
  <si>
    <t>Period of</t>
  </si>
  <si>
    <t>Maturity</t>
  </si>
  <si>
    <t>Interest earned</t>
  </si>
  <si>
    <t>Investment</t>
  </si>
  <si>
    <t xml:space="preserve">Balance end </t>
  </si>
  <si>
    <t>Institution</t>
  </si>
  <si>
    <t>Number</t>
  </si>
  <si>
    <t>Rate</t>
  </si>
  <si>
    <t>Date</t>
  </si>
  <si>
    <t>During the month</t>
  </si>
  <si>
    <t>Withdrawn</t>
  </si>
  <si>
    <t>SHORT TERM INVESTMENTS</t>
  </si>
  <si>
    <t xml:space="preserve"> </t>
  </si>
  <si>
    <t>NEDBANK</t>
  </si>
  <si>
    <t>Sub Total</t>
  </si>
  <si>
    <t>Total</t>
  </si>
  <si>
    <t>SOURCE OF INVESTMENT MADE</t>
  </si>
  <si>
    <t>Investment withdrawn</t>
  </si>
  <si>
    <t>Investment withdrawn not yet receited</t>
  </si>
  <si>
    <t>Receiver of Revenue Tax paid back</t>
  </si>
  <si>
    <t>Loans received</t>
  </si>
  <si>
    <t>Equitable Share</t>
  </si>
  <si>
    <t>Grants</t>
  </si>
  <si>
    <t>Housing Subsidies</t>
  </si>
  <si>
    <t>Current Account</t>
  </si>
  <si>
    <t>Appropriation of Investments</t>
  </si>
  <si>
    <t>Interest on loans</t>
  </si>
  <si>
    <t>redemption on loans</t>
  </si>
  <si>
    <t>Utilised for Capital Expenditure</t>
  </si>
  <si>
    <t>Operating Expenses</t>
  </si>
  <si>
    <t>Investment made for the month</t>
  </si>
  <si>
    <t>Interest Receiveble</t>
  </si>
  <si>
    <t>Balance as at</t>
  </si>
  <si>
    <t xml:space="preserve">Investment </t>
  </si>
  <si>
    <t>Made</t>
  </si>
  <si>
    <t>Guarantee - Worcester Casino</t>
  </si>
  <si>
    <t>Prior Year Funds Received</t>
  </si>
  <si>
    <t>ABSA</t>
  </si>
  <si>
    <t>STANDARD</t>
  </si>
  <si>
    <t>Libraries</t>
  </si>
  <si>
    <t>ID</t>
  </si>
  <si>
    <t>UKEY</t>
  </si>
  <si>
    <t>COST CODE</t>
  </si>
  <si>
    <t>20170620 054438</t>
  </si>
  <si>
    <t>40102100260</t>
  </si>
  <si>
    <t>20170620 054439</t>
  </si>
  <si>
    <t>40102100261</t>
  </si>
  <si>
    <t>20170620 054440</t>
  </si>
  <si>
    <t>40102100262</t>
  </si>
  <si>
    <t xml:space="preserve">20170620 054444 </t>
  </si>
  <si>
    <t>40102100270</t>
  </si>
  <si>
    <t>20170620 054445</t>
  </si>
  <si>
    <t>40102100271</t>
  </si>
  <si>
    <t>20170620 054446</t>
  </si>
  <si>
    <t>40102100272</t>
  </si>
  <si>
    <t>20170620 054450</t>
  </si>
  <si>
    <t>40102100280</t>
  </si>
  <si>
    <t>20170620 054451</t>
  </si>
  <si>
    <t>40102100281</t>
  </si>
  <si>
    <t>20170620 054452</t>
  </si>
  <si>
    <t>40102100282</t>
  </si>
  <si>
    <t>20170620 061954</t>
  </si>
  <si>
    <t>40102100290</t>
  </si>
  <si>
    <t>20170620 061955</t>
  </si>
  <si>
    <t>40102100291</t>
  </si>
  <si>
    <t>20170620 061956</t>
  </si>
  <si>
    <t>40102100292</t>
  </si>
  <si>
    <t>20170620 061960</t>
  </si>
  <si>
    <t>40102100300</t>
  </si>
  <si>
    <t>20170620 061961</t>
  </si>
  <si>
    <t>40102100301</t>
  </si>
  <si>
    <t>20170620 061962</t>
  </si>
  <si>
    <t>40102100302</t>
  </si>
  <si>
    <t>03/7881531576/264</t>
  </si>
  <si>
    <t>2887460898-041</t>
  </si>
  <si>
    <t>03/7881531576/265</t>
  </si>
  <si>
    <t>ABSA Bank</t>
  </si>
  <si>
    <t>First National Bank</t>
  </si>
  <si>
    <t>Nedbank</t>
  </si>
  <si>
    <t>Investec Bank</t>
  </si>
  <si>
    <t>Standard Bank</t>
  </si>
  <si>
    <t>01/07/2019</t>
  </si>
  <si>
    <t>31/07/2019</t>
  </si>
  <si>
    <t>Fixed Deposit</t>
  </si>
  <si>
    <t>03/7881531576/266</t>
  </si>
  <si>
    <t>288460898-042</t>
  </si>
  <si>
    <t>03/7881531576/267</t>
  </si>
  <si>
    <t>288460898-043</t>
  </si>
  <si>
    <t>03/7881531576/268</t>
  </si>
  <si>
    <t>31 July 2019</t>
  </si>
  <si>
    <t>31/08/2019</t>
  </si>
  <si>
    <t>31 August 2019</t>
  </si>
  <si>
    <t>30/09/2019</t>
  </si>
  <si>
    <t>30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</si>
</sst>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m/yy"/>
    <numFmt numFmtId="165" formatCode="_ [$R-1C09]\ * #,##0.00_ ;_ [$R-1C09]\ * \-#,##0.00_ ;_ [$R-1C09]\ * &quot;-&quot;??_ ;_ @_ "/>
    <numFmt numFmtId="166" formatCode="[$R-1C09]\ #,##0.00"/>
    <numFmt numFmtId="167" formatCode="0.000%"/>
  </numFmts>
  <fonts count="5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22" xfId="0" applyFont="1" applyBorder="1" applyAlignment="1">
      <alignment horizontal="center"/>
    </xf>
    <xf numFmtId="10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0" fontId="2" fillId="0" borderId="0" xfId="0" applyFont="1"/>
    <xf numFmtId="164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0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21" xfId="0" applyFont="1" applyBorder="1"/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18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7" fontId="2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/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0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center"/>
    </xf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left"/>
    </xf>
    <xf numFmtId="3" fontId="4" fillId="0" borderId="0" xfId="0" quotePrefix="1" applyNumberFormat="1" applyFont="1" applyAlignment="1">
      <alignment horizontal="right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7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/>
    <xf numFmtId="165" fontId="2" fillId="0" borderId="12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16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right"/>
    </xf>
    <xf numFmtId="3" fontId="3" fillId="2" borderId="9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3" fontId="3" fillId="4" borderId="21" xfId="0" applyNumberFormat="1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64" fontId="2" fillId="0" borderId="3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0" fontId="2" fillId="0" borderId="33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4" fontId="2" fillId="0" borderId="35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164" fontId="3" fillId="3" borderId="36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10" fontId="2" fillId="3" borderId="37" xfId="0" applyNumberFormat="1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3" fontId="3" fillId="3" borderId="39" xfId="0" applyNumberFormat="1" applyFont="1" applyFill="1" applyBorder="1" applyAlignment="1">
      <alignment horizontal="center"/>
    </xf>
    <xf numFmtId="4" fontId="3" fillId="0" borderId="37" xfId="0" applyNumberFormat="1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38" xfId="0" applyNumberFormat="1" applyFont="1" applyBorder="1" applyAlignment="1">
      <alignment horizontal="center"/>
    </xf>
    <xf numFmtId="167" fontId="2" fillId="0" borderId="33" xfId="0" applyNumberFormat="1" applyFont="1" applyBorder="1" applyAlignment="1">
      <alignment horizontal="center"/>
    </xf>
    <xf numFmtId="0" fontId="2" fillId="0" borderId="33" xfId="0" applyFont="1" applyBorder="1"/>
    <xf numFmtId="3" fontId="2" fillId="0" borderId="41" xfId="0" quotePrefix="1" applyNumberFormat="1" applyFont="1" applyBorder="1" applyAlignment="1">
      <alignment horizontal="center"/>
    </xf>
    <xf numFmtId="166" fontId="2" fillId="0" borderId="41" xfId="0" applyNumberFormat="1" applyFont="1" applyBorder="1" applyAlignment="1">
      <alignment horizontal="center"/>
    </xf>
    <xf numFmtId="0" fontId="2" fillId="0" borderId="43" xfId="0" quotePrefix="1" applyFont="1" applyBorder="1" applyAlignment="1">
      <alignment horizontal="center"/>
    </xf>
    <xf numFmtId="3" fontId="2" fillId="0" borderId="43" xfId="0" quotePrefix="1" applyNumberFormat="1" applyFont="1" applyBorder="1" applyAlignment="1">
      <alignment horizontal="center"/>
    </xf>
    <xf numFmtId="166" fontId="2" fillId="0" borderId="43" xfId="0" applyNumberFormat="1" applyFont="1" applyBorder="1" applyAlignment="1">
      <alignment horizontal="center"/>
    </xf>
    <xf numFmtId="0" fontId="2" fillId="0" borderId="32" xfId="0" quotePrefix="1" applyFont="1" applyBorder="1" applyAlignment="1">
      <alignment horizontal="center"/>
    </xf>
    <xf numFmtId="3" fontId="2" fillId="0" borderId="32" xfId="0" quotePrefix="1" applyNumberFormat="1" applyFont="1" applyBorder="1" applyAlignment="1">
      <alignment horizontal="center"/>
    </xf>
    <xf numFmtId="166" fontId="2" fillId="0" borderId="32" xfId="0" applyNumberFormat="1" applyFont="1" applyBorder="1" applyAlignment="1">
      <alignment horizontal="center"/>
    </xf>
    <xf numFmtId="0" fontId="2" fillId="0" borderId="41" xfId="0" quotePrefix="1" applyFont="1" applyBorder="1" applyAlignment="1">
      <alignment horizontal="center"/>
    </xf>
    <xf numFmtId="166" fontId="4" fillId="0" borderId="44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64" fontId="4" fillId="4" borderId="29" xfId="0" applyNumberFormat="1" applyFont="1" applyFill="1" applyBorder="1" applyAlignment="1">
      <alignment horizontal="left"/>
    </xf>
    <xf numFmtId="164" fontId="4" fillId="4" borderId="30" xfId="0" applyNumberFormat="1" applyFont="1" applyFill="1" applyBorder="1" applyAlignment="1">
      <alignment horizontal="left"/>
    </xf>
    <xf numFmtId="164" fontId="4" fillId="4" borderId="18" xfId="0" applyNumberFormat="1" applyFont="1" applyFill="1" applyBorder="1" applyAlignment="1">
      <alignment horizontal="left"/>
    </xf>
    <xf numFmtId="3" fontId="3" fillId="0" borderId="33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3" fillId="0" borderId="4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customWidth="1"/>
    <col min="13" max="13" width="22.7109375" style="34" customWidth="1"/>
    <col min="14" max="16384" width="9.140625" style="7"/>
  </cols>
  <sheetData>
    <row r="1" spans="1:13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</row>
    <row r="2" spans="1:13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</row>
    <row r="3" spans="1:13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</row>
    <row r="4" spans="1:13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6"/>
      <c r="J4" s="77"/>
      <c r="K4" s="78"/>
      <c r="L4" s="78"/>
      <c r="M4" s="78"/>
    </row>
    <row r="5" spans="1:13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</row>
    <row r="6" spans="1:13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25972.6</v>
      </c>
      <c r="J6" s="85">
        <v>5000000</v>
      </c>
      <c r="K6" s="85"/>
      <c r="L6" s="85">
        <v>5000000</v>
      </c>
      <c r="M6" s="28">
        <f>J6+K6-L6</f>
        <v>0</v>
      </c>
    </row>
    <row r="7" spans="1:13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33866.44</v>
      </c>
      <c r="J7" s="85">
        <v>5000000</v>
      </c>
      <c r="K7" s="85"/>
      <c r="L7" s="85"/>
      <c r="M7" s="28">
        <f t="shared" ref="M7:M8" si="0">J7+K7-L7</f>
        <v>5000000</v>
      </c>
    </row>
    <row r="8" spans="1:13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34821.919999999998</v>
      </c>
      <c r="J8" s="85">
        <v>5000000</v>
      </c>
      <c r="K8" s="85"/>
      <c r="L8" s="85"/>
      <c r="M8" s="28">
        <f t="shared" si="0"/>
        <v>5000000</v>
      </c>
    </row>
    <row r="9" spans="1:13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</row>
    <row r="10" spans="1:13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8054.79</v>
      </c>
      <c r="J10" s="85"/>
      <c r="K10" s="27">
        <v>5000000</v>
      </c>
      <c r="L10" s="85"/>
      <c r="M10" s="28">
        <f>J10+K10-L10</f>
        <v>5000000</v>
      </c>
    </row>
    <row r="11" spans="1:13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7917.81</v>
      </c>
      <c r="J11" s="85"/>
      <c r="K11" s="27">
        <v>5000000</v>
      </c>
      <c r="L11" s="85"/>
      <c r="M11" s="28">
        <f t="shared" ref="M11:M12" si="1">J11+K11-L11</f>
        <v>5000000</v>
      </c>
    </row>
    <row r="12" spans="1:13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7906.85</v>
      </c>
      <c r="J12" s="85"/>
      <c r="K12" s="27">
        <v>5000000</v>
      </c>
      <c r="L12" s="85"/>
      <c r="M12" s="28">
        <f t="shared" si="1"/>
        <v>5000000</v>
      </c>
    </row>
    <row r="13" spans="1:13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16219.18</v>
      </c>
      <c r="J13" s="85"/>
      <c r="K13" s="27">
        <v>10000000</v>
      </c>
      <c r="L13" s="85"/>
      <c r="M13" s="28">
        <f>J13+K13-L13</f>
        <v>10000000</v>
      </c>
    </row>
    <row r="14" spans="1:13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8027.4</v>
      </c>
      <c r="J14" s="85"/>
      <c r="K14" s="27">
        <v>5000000</v>
      </c>
      <c r="L14" s="85"/>
      <c r="M14" s="28">
        <f t="shared" ref="M14:M16" si="2">J14+K14-L14</f>
        <v>5000000</v>
      </c>
    </row>
    <row r="15" spans="1:13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8016.44</v>
      </c>
      <c r="J15" s="85"/>
      <c r="K15" s="27">
        <v>5000000</v>
      </c>
      <c r="L15" s="85"/>
      <c r="M15" s="28">
        <f t="shared" si="2"/>
        <v>5000000</v>
      </c>
    </row>
    <row r="16" spans="1:13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8438.36</v>
      </c>
      <c r="J16" s="85"/>
      <c r="K16" s="27">
        <v>5000000</v>
      </c>
      <c r="L16" s="85"/>
      <c r="M16" s="28">
        <f t="shared" si="2"/>
        <v>5000000</v>
      </c>
    </row>
    <row r="17" spans="1:13" ht="15.75" thickBot="1" x14ac:dyDescent="0.3">
      <c r="A17" s="79"/>
      <c r="B17" s="80"/>
      <c r="C17" s="80"/>
      <c r="D17" s="80"/>
      <c r="E17" s="80"/>
      <c r="F17" s="81"/>
      <c r="G17" s="82"/>
      <c r="H17" s="83"/>
      <c r="I17" s="84"/>
      <c r="J17" s="85"/>
      <c r="K17" s="86"/>
      <c r="L17" s="85"/>
      <c r="M17" s="87"/>
    </row>
    <row r="18" spans="1:13" ht="15.75" thickBot="1" x14ac:dyDescent="0.3">
      <c r="A18" s="88" t="s">
        <v>19</v>
      </c>
      <c r="B18" s="89" t="s">
        <v>17</v>
      </c>
      <c r="C18" s="89"/>
      <c r="D18" s="89"/>
      <c r="E18" s="89"/>
      <c r="F18" s="90"/>
      <c r="G18" s="91"/>
      <c r="H18" s="92" t="s">
        <v>17</v>
      </c>
      <c r="I18" s="93">
        <f>SUM(I5:I17)</f>
        <v>159241.78999999998</v>
      </c>
      <c r="J18" s="94">
        <f>SUM(J5:J17)</f>
        <v>15000000</v>
      </c>
      <c r="K18" s="94">
        <f>SUM(K5:K17)</f>
        <v>40000000</v>
      </c>
      <c r="L18" s="94">
        <f>SUM(L5:L17)</f>
        <v>5000000</v>
      </c>
      <c r="M18" s="95">
        <f>SUM(M5:M17)</f>
        <v>50000000</v>
      </c>
    </row>
    <row r="19" spans="1:13" ht="15.75" thickBot="1" x14ac:dyDescent="0.3">
      <c r="A19" s="38"/>
      <c r="B19" s="39"/>
      <c r="C19" s="39"/>
      <c r="D19" s="39"/>
      <c r="E19" s="39"/>
      <c r="F19" s="40"/>
      <c r="G19" s="39"/>
      <c r="H19" s="41"/>
      <c r="I19" s="42"/>
      <c r="J19" s="43"/>
      <c r="K19" s="43"/>
      <c r="L19" s="43"/>
      <c r="M19" s="44"/>
    </row>
    <row r="20" spans="1:13" ht="15.75" thickBot="1" x14ac:dyDescent="0.3">
      <c r="A20" s="45" t="s">
        <v>20</v>
      </c>
      <c r="B20" s="46"/>
      <c r="C20" s="46"/>
      <c r="D20" s="46"/>
      <c r="E20" s="46"/>
      <c r="F20" s="47"/>
      <c r="G20" s="46" t="s">
        <v>17</v>
      </c>
      <c r="H20" s="48" t="s">
        <v>17</v>
      </c>
      <c r="I20" s="49">
        <f t="shared" ref="I20:M20" si="3">I18</f>
        <v>159241.78999999998</v>
      </c>
      <c r="J20" s="50">
        <f t="shared" si="3"/>
        <v>15000000</v>
      </c>
      <c r="K20" s="75">
        <f t="shared" si="3"/>
        <v>40000000</v>
      </c>
      <c r="L20" s="75">
        <f t="shared" si="3"/>
        <v>5000000</v>
      </c>
      <c r="M20" s="51">
        <f t="shared" si="3"/>
        <v>50000000</v>
      </c>
    </row>
    <row r="21" spans="1:13" x14ac:dyDescent="0.25">
      <c r="A21" s="36"/>
      <c r="B21" s="34"/>
      <c r="C21" s="34"/>
      <c r="D21" s="34"/>
      <c r="E21" s="34"/>
      <c r="F21" s="35"/>
      <c r="G21" s="34"/>
      <c r="H21" s="36"/>
      <c r="J21" s="37"/>
      <c r="M21" s="37"/>
    </row>
    <row r="22" spans="1:13" x14ac:dyDescent="0.25">
      <c r="A22" s="36"/>
      <c r="B22" s="34"/>
      <c r="C22" s="34"/>
      <c r="D22" s="34"/>
      <c r="E22" s="34"/>
      <c r="F22" s="35"/>
      <c r="G22" s="34"/>
      <c r="H22" s="36"/>
      <c r="J22" s="97"/>
      <c r="K22" s="33" t="s">
        <v>46</v>
      </c>
      <c r="L22" s="33" t="s">
        <v>47</v>
      </c>
      <c r="M22" s="27"/>
    </row>
    <row r="23" spans="1:13" x14ac:dyDescent="0.25">
      <c r="B23" s="52"/>
      <c r="C23" s="52"/>
      <c r="G23" s="52"/>
      <c r="H23" s="52"/>
      <c r="I23" s="53"/>
      <c r="J23" s="114" t="s">
        <v>81</v>
      </c>
      <c r="K23" s="103" t="s">
        <v>48</v>
      </c>
      <c r="L23" s="104" t="s">
        <v>49</v>
      </c>
      <c r="M23" s="105">
        <v>0</v>
      </c>
    </row>
    <row r="24" spans="1:13" x14ac:dyDescent="0.25">
      <c r="B24" s="52"/>
      <c r="C24" s="52"/>
      <c r="G24" s="52"/>
      <c r="H24" s="52"/>
      <c r="I24" s="53"/>
      <c r="J24" s="115"/>
      <c r="K24" s="106" t="s">
        <v>50</v>
      </c>
      <c r="L24" s="98" t="s">
        <v>51</v>
      </c>
      <c r="M24" s="99">
        <v>10000000</v>
      </c>
    </row>
    <row r="25" spans="1:13" x14ac:dyDescent="0.25">
      <c r="B25" s="52"/>
      <c r="C25" s="52"/>
      <c r="G25" s="52"/>
      <c r="H25" s="52"/>
      <c r="I25" s="53"/>
      <c r="J25" s="116"/>
      <c r="K25" s="100" t="s">
        <v>52</v>
      </c>
      <c r="L25" s="101" t="s">
        <v>53</v>
      </c>
      <c r="M25" s="102">
        <v>0</v>
      </c>
    </row>
    <row r="26" spans="1:13" x14ac:dyDescent="0.25">
      <c r="B26" s="52"/>
      <c r="C26" s="52"/>
      <c r="G26" s="52"/>
      <c r="H26" s="52"/>
      <c r="I26" s="53"/>
      <c r="J26" s="114" t="s">
        <v>82</v>
      </c>
      <c r="K26" s="103" t="s">
        <v>54</v>
      </c>
      <c r="L26" s="104" t="s">
        <v>55</v>
      </c>
      <c r="M26" s="105">
        <v>0</v>
      </c>
    </row>
    <row r="27" spans="1:13" x14ac:dyDescent="0.25">
      <c r="B27" s="52"/>
      <c r="C27" s="52"/>
      <c r="G27" s="52"/>
      <c r="H27" s="52"/>
      <c r="I27" s="53"/>
      <c r="J27" s="115"/>
      <c r="K27" s="106" t="s">
        <v>56</v>
      </c>
      <c r="L27" s="98" t="s">
        <v>57</v>
      </c>
      <c r="M27" s="99">
        <v>0</v>
      </c>
    </row>
    <row r="28" spans="1:13" x14ac:dyDescent="0.25">
      <c r="B28" s="52"/>
      <c r="C28" s="52"/>
      <c r="G28" s="52"/>
      <c r="H28" s="52"/>
      <c r="I28" s="53"/>
      <c r="J28" s="116"/>
      <c r="K28" s="100" t="s">
        <v>58</v>
      </c>
      <c r="L28" s="101" t="s">
        <v>59</v>
      </c>
      <c r="M28" s="102">
        <v>0</v>
      </c>
    </row>
    <row r="29" spans="1:13" x14ac:dyDescent="0.25">
      <c r="B29" s="52"/>
      <c r="C29" s="52"/>
      <c r="G29" s="52"/>
      <c r="H29" s="52"/>
      <c r="I29" s="53"/>
      <c r="J29" s="114" t="s">
        <v>83</v>
      </c>
      <c r="K29" s="106" t="s">
        <v>60</v>
      </c>
      <c r="L29" s="98" t="s">
        <v>61</v>
      </c>
      <c r="M29" s="99">
        <v>10000000</v>
      </c>
    </row>
    <row r="30" spans="1:13" x14ac:dyDescent="0.25">
      <c r="B30" s="52"/>
      <c r="C30" s="52"/>
      <c r="G30" s="52"/>
      <c r="H30" s="52"/>
      <c r="I30" s="53"/>
      <c r="J30" s="115"/>
      <c r="K30" s="106" t="s">
        <v>62</v>
      </c>
      <c r="L30" s="98" t="s">
        <v>63</v>
      </c>
      <c r="M30" s="99">
        <v>20000000</v>
      </c>
    </row>
    <row r="31" spans="1:13" x14ac:dyDescent="0.25">
      <c r="B31" s="52"/>
      <c r="C31" s="52"/>
      <c r="G31" s="52"/>
      <c r="H31" s="52"/>
      <c r="I31" s="53"/>
      <c r="J31" s="116"/>
      <c r="K31" s="106" t="s">
        <v>64</v>
      </c>
      <c r="L31" s="98" t="s">
        <v>65</v>
      </c>
      <c r="M31" s="99">
        <v>-5000000</v>
      </c>
    </row>
    <row r="32" spans="1:13" x14ac:dyDescent="0.25">
      <c r="B32" s="52"/>
      <c r="C32" s="52"/>
      <c r="G32" s="52"/>
      <c r="H32" s="52"/>
      <c r="I32" s="53"/>
      <c r="J32" s="114" t="s">
        <v>84</v>
      </c>
      <c r="K32" s="103" t="s">
        <v>66</v>
      </c>
      <c r="L32" s="104" t="s">
        <v>67</v>
      </c>
      <c r="M32" s="105">
        <v>0</v>
      </c>
    </row>
    <row r="33" spans="2:13" x14ac:dyDescent="0.25">
      <c r="B33" s="52"/>
      <c r="C33" s="52"/>
      <c r="G33" s="52"/>
      <c r="H33" s="52"/>
      <c r="I33" s="53"/>
      <c r="J33" s="115"/>
      <c r="K33" s="106" t="s">
        <v>68</v>
      </c>
      <c r="L33" s="98" t="s">
        <v>69</v>
      </c>
      <c r="M33" s="99">
        <v>0</v>
      </c>
    </row>
    <row r="34" spans="2:13" x14ac:dyDescent="0.25">
      <c r="B34" s="52"/>
      <c r="C34" s="52"/>
      <c r="G34" s="52"/>
      <c r="H34" s="52"/>
      <c r="I34" s="53"/>
      <c r="J34" s="116"/>
      <c r="K34" s="100" t="s">
        <v>70</v>
      </c>
      <c r="L34" s="101" t="s">
        <v>71</v>
      </c>
      <c r="M34" s="102">
        <v>0</v>
      </c>
    </row>
    <row r="35" spans="2:13" x14ac:dyDescent="0.25">
      <c r="B35" s="52"/>
      <c r="C35" s="52"/>
      <c r="G35" s="52"/>
      <c r="H35" s="52"/>
      <c r="I35" s="53"/>
      <c r="J35" s="108" t="s">
        <v>85</v>
      </c>
      <c r="K35" s="106" t="s">
        <v>72</v>
      </c>
      <c r="L35" s="98" t="s">
        <v>73</v>
      </c>
      <c r="M35" s="99">
        <v>5000000</v>
      </c>
    </row>
    <row r="36" spans="2:13" x14ac:dyDescent="0.25">
      <c r="B36" s="52"/>
      <c r="C36" s="52"/>
      <c r="G36" s="52"/>
      <c r="H36" s="52"/>
      <c r="I36" s="53"/>
      <c r="J36" s="109"/>
      <c r="K36" s="106" t="s">
        <v>74</v>
      </c>
      <c r="L36" s="98" t="s">
        <v>75</v>
      </c>
      <c r="M36" s="99">
        <v>10000000</v>
      </c>
    </row>
    <row r="37" spans="2:13" x14ac:dyDescent="0.25">
      <c r="B37" s="52"/>
      <c r="C37" s="52"/>
      <c r="G37" s="52"/>
      <c r="H37" s="52"/>
      <c r="I37" s="53"/>
      <c r="J37" s="110"/>
      <c r="K37" s="100" t="s">
        <v>76</v>
      </c>
      <c r="L37" s="101" t="s">
        <v>77</v>
      </c>
      <c r="M37" s="102">
        <v>0</v>
      </c>
    </row>
    <row r="38" spans="2:13" ht="15.75" thickBot="1" x14ac:dyDescent="0.3">
      <c r="I38" s="54"/>
      <c r="J38" s="54"/>
      <c r="L38" s="55" t="s">
        <v>94</v>
      </c>
      <c r="M38" s="107">
        <f>SUM(M23:M37)</f>
        <v>50000000</v>
      </c>
    </row>
    <row r="39" spans="2:13" ht="15.75" thickTop="1" x14ac:dyDescent="0.25">
      <c r="K39" s="7"/>
      <c r="L39" s="7"/>
      <c r="M39" s="7"/>
    </row>
    <row r="40" spans="2:13" ht="15.75" thickBot="1" x14ac:dyDescent="0.3">
      <c r="B40" s="34"/>
      <c r="C40" s="34"/>
      <c r="D40" s="34"/>
      <c r="E40" s="34"/>
      <c r="F40" s="35"/>
      <c r="G40" s="34"/>
      <c r="H40" s="36"/>
      <c r="K40" s="7"/>
      <c r="L40" s="7"/>
      <c r="M40" s="7"/>
    </row>
    <row r="41" spans="2:13" x14ac:dyDescent="0.25">
      <c r="B41" s="56"/>
      <c r="C41" s="57"/>
      <c r="D41" s="58"/>
      <c r="E41" s="58"/>
      <c r="F41" s="59"/>
      <c r="G41" s="35"/>
      <c r="H41" s="34"/>
      <c r="K41" s="7"/>
      <c r="L41" s="7"/>
      <c r="M41" s="7"/>
    </row>
    <row r="42" spans="2:13" x14ac:dyDescent="0.25">
      <c r="B42" s="60" t="s">
        <v>21</v>
      </c>
      <c r="C42" s="61"/>
      <c r="D42" s="62"/>
      <c r="E42" s="62"/>
      <c r="F42" s="59"/>
      <c r="G42" s="35"/>
      <c r="H42" s="34"/>
      <c r="K42" s="7"/>
      <c r="L42" s="7"/>
      <c r="M42" s="37"/>
    </row>
    <row r="43" spans="2:13" x14ac:dyDescent="0.25">
      <c r="B43" s="63"/>
      <c r="C43" s="64"/>
      <c r="D43" s="34"/>
      <c r="E43" s="34"/>
      <c r="F43" s="59"/>
      <c r="G43" s="35"/>
      <c r="H43" s="34"/>
      <c r="K43" s="7"/>
      <c r="L43" s="7"/>
      <c r="M43" s="7"/>
    </row>
    <row r="44" spans="2:13" x14ac:dyDescent="0.25">
      <c r="B44" s="63" t="s">
        <v>22</v>
      </c>
      <c r="C44" s="64"/>
      <c r="D44" s="34"/>
      <c r="E44" s="65">
        <v>5000000</v>
      </c>
      <c r="F44" s="66"/>
      <c r="G44" s="35"/>
      <c r="H44" s="34"/>
      <c r="K44" s="7"/>
      <c r="L44" s="7"/>
      <c r="M44" s="37"/>
    </row>
    <row r="45" spans="2:13" x14ac:dyDescent="0.25">
      <c r="B45" s="63" t="s">
        <v>23</v>
      </c>
      <c r="C45" s="64"/>
      <c r="D45" s="34"/>
      <c r="E45" s="65">
        <v>0</v>
      </c>
      <c r="F45" s="66"/>
      <c r="G45" s="35"/>
      <c r="H45" s="34"/>
      <c r="K45" s="7"/>
      <c r="L45" s="7"/>
      <c r="M45" s="37"/>
    </row>
    <row r="46" spans="2:13" x14ac:dyDescent="0.25">
      <c r="B46" s="63" t="s">
        <v>24</v>
      </c>
      <c r="C46" s="64"/>
      <c r="D46" s="34"/>
      <c r="E46" s="65">
        <v>0</v>
      </c>
      <c r="F46" s="66"/>
      <c r="G46" s="35"/>
      <c r="H46" s="34"/>
      <c r="K46" s="7"/>
      <c r="L46" s="7"/>
      <c r="M46" s="37"/>
    </row>
    <row r="47" spans="2:13" x14ac:dyDescent="0.25">
      <c r="B47" s="63" t="s">
        <v>25</v>
      </c>
      <c r="C47" s="64"/>
      <c r="D47" s="34"/>
      <c r="E47" s="65">
        <v>0</v>
      </c>
      <c r="F47" s="66"/>
      <c r="G47" s="35"/>
      <c r="H47" s="34"/>
      <c r="K47" s="7"/>
      <c r="L47" s="7"/>
      <c r="M47" s="7"/>
    </row>
    <row r="48" spans="2:13" x14ac:dyDescent="0.25">
      <c r="B48" s="63" t="s">
        <v>26</v>
      </c>
      <c r="C48" s="64"/>
      <c r="D48" s="34"/>
      <c r="E48" s="65">
        <v>49165000</v>
      </c>
      <c r="F48" s="66"/>
      <c r="G48" s="35"/>
      <c r="H48" s="34"/>
      <c r="K48" s="7"/>
      <c r="L48" s="7"/>
      <c r="M48" s="7"/>
    </row>
    <row r="49" spans="2:13" x14ac:dyDescent="0.25">
      <c r="B49" s="63" t="s">
        <v>44</v>
      </c>
      <c r="C49" s="64"/>
      <c r="D49" s="34"/>
      <c r="E49" s="65">
        <v>0</v>
      </c>
      <c r="F49" s="66"/>
      <c r="G49" s="35"/>
      <c r="H49" s="34"/>
      <c r="K49" s="7"/>
      <c r="L49" s="7"/>
      <c r="M49" s="7"/>
    </row>
    <row r="50" spans="2:13" x14ac:dyDescent="0.25">
      <c r="B50" s="63" t="s">
        <v>27</v>
      </c>
      <c r="C50" s="64"/>
      <c r="D50" s="34"/>
      <c r="E50" s="65">
        <v>13189000</v>
      </c>
      <c r="F50" s="66"/>
      <c r="G50" s="35"/>
      <c r="H50" s="34"/>
      <c r="K50" s="7"/>
      <c r="L50" s="7"/>
      <c r="M50" s="37"/>
    </row>
    <row r="51" spans="2:13" x14ac:dyDescent="0.25">
      <c r="B51" s="63" t="s">
        <v>36</v>
      </c>
      <c r="C51" s="64"/>
      <c r="D51" s="34"/>
      <c r="E51" s="65">
        <v>801980.97</v>
      </c>
      <c r="F51" s="66"/>
      <c r="G51" s="35"/>
      <c r="H51" s="34"/>
      <c r="K51" s="7"/>
      <c r="L51" s="7"/>
      <c r="M51" s="7"/>
    </row>
    <row r="52" spans="2:13" x14ac:dyDescent="0.25">
      <c r="B52" s="63" t="s">
        <v>28</v>
      </c>
      <c r="C52" s="64"/>
      <c r="D52" s="34"/>
      <c r="E52" s="65">
        <v>0</v>
      </c>
      <c r="F52" s="66"/>
      <c r="G52" s="35"/>
      <c r="H52" s="34"/>
      <c r="K52" s="7"/>
      <c r="L52" s="7"/>
      <c r="M52" s="37"/>
    </row>
    <row r="53" spans="2:13" x14ac:dyDescent="0.25">
      <c r="B53" s="63" t="s">
        <v>29</v>
      </c>
      <c r="C53" s="64"/>
      <c r="D53" s="34"/>
      <c r="E53" s="65">
        <v>0</v>
      </c>
      <c r="F53" s="66"/>
      <c r="G53" s="35"/>
      <c r="H53" s="34"/>
      <c r="K53" s="7"/>
      <c r="L53" s="7"/>
      <c r="M53" s="37"/>
    </row>
    <row r="54" spans="2:13" ht="15.75" thickBot="1" x14ac:dyDescent="0.3">
      <c r="B54" s="63" t="s">
        <v>41</v>
      </c>
      <c r="C54" s="64"/>
      <c r="D54" s="34"/>
      <c r="E54" s="67">
        <v>0</v>
      </c>
      <c r="F54" s="66"/>
      <c r="G54" s="35"/>
      <c r="H54" s="34"/>
      <c r="K54" s="7"/>
      <c r="L54" s="7"/>
      <c r="M54" s="37"/>
    </row>
    <row r="55" spans="2:13" x14ac:dyDescent="0.25">
      <c r="B55" s="63"/>
      <c r="C55" s="64"/>
      <c r="D55" s="34"/>
      <c r="E55" s="65"/>
      <c r="F55" s="66"/>
      <c r="G55" s="35"/>
      <c r="H55" s="34"/>
      <c r="K55" s="7"/>
      <c r="L55" s="7"/>
      <c r="M55" s="37"/>
    </row>
    <row r="56" spans="2:13" ht="15.75" thickBot="1" x14ac:dyDescent="0.3">
      <c r="B56" s="63"/>
      <c r="C56" s="64"/>
      <c r="D56" s="34"/>
      <c r="E56" s="67">
        <f>SUM(E44:E54)</f>
        <v>68155980.969999999</v>
      </c>
      <c r="F56" s="66"/>
      <c r="G56" s="35"/>
      <c r="H56" s="34"/>
      <c r="K56" s="7"/>
      <c r="L56" s="7"/>
      <c r="M56" s="7"/>
    </row>
    <row r="57" spans="2:13" x14ac:dyDescent="0.25">
      <c r="B57" s="63"/>
      <c r="C57" s="64"/>
      <c r="D57" s="34"/>
      <c r="E57" s="65"/>
      <c r="F57" s="66"/>
      <c r="G57" s="35"/>
      <c r="H57" s="34"/>
      <c r="K57" s="7"/>
      <c r="L57" s="7"/>
      <c r="M57" s="7"/>
    </row>
    <row r="58" spans="2:13" x14ac:dyDescent="0.25">
      <c r="B58" s="68" t="s">
        <v>30</v>
      </c>
      <c r="C58" s="69"/>
      <c r="D58" s="70"/>
      <c r="E58" s="65"/>
      <c r="F58" s="66"/>
      <c r="G58" s="35"/>
      <c r="H58" s="34"/>
      <c r="K58" s="7"/>
      <c r="L58" s="7"/>
      <c r="M58" s="7"/>
    </row>
    <row r="59" spans="2:13" x14ac:dyDescent="0.25">
      <c r="B59" s="63" t="s">
        <v>31</v>
      </c>
      <c r="C59" s="64"/>
      <c r="D59" s="34"/>
      <c r="E59" s="65">
        <v>0</v>
      </c>
      <c r="F59" s="66"/>
      <c r="G59" s="35"/>
      <c r="H59" s="34"/>
      <c r="K59" s="7"/>
      <c r="L59" s="7"/>
      <c r="M59" s="37"/>
    </row>
    <row r="60" spans="2:13" x14ac:dyDescent="0.25">
      <c r="B60" s="63" t="s">
        <v>32</v>
      </c>
      <c r="C60" s="64"/>
      <c r="D60" s="34"/>
      <c r="E60" s="65">
        <v>0</v>
      </c>
      <c r="F60" s="66"/>
      <c r="G60" s="35"/>
      <c r="H60" s="34"/>
      <c r="K60" s="7"/>
      <c r="L60" s="7"/>
      <c r="M60" s="7"/>
    </row>
    <row r="61" spans="2:13" x14ac:dyDescent="0.25">
      <c r="B61" s="63" t="s">
        <v>33</v>
      </c>
      <c r="C61" s="64"/>
      <c r="D61" s="34"/>
      <c r="E61" s="65">
        <v>2441172</v>
      </c>
      <c r="F61" s="66"/>
      <c r="G61" s="35"/>
      <c r="H61" s="34"/>
      <c r="K61" s="7"/>
      <c r="L61" s="7"/>
      <c r="M61" s="37"/>
    </row>
    <row r="62" spans="2:13" x14ac:dyDescent="0.25">
      <c r="B62" s="63" t="s">
        <v>34</v>
      </c>
      <c r="C62" s="64"/>
      <c r="D62" s="34"/>
      <c r="E62" s="65">
        <v>0</v>
      </c>
      <c r="F62" s="66"/>
      <c r="G62" s="35"/>
      <c r="H62" s="34"/>
      <c r="K62" s="7"/>
      <c r="L62" s="7"/>
      <c r="M62" s="37"/>
    </row>
    <row r="63" spans="2:13" x14ac:dyDescent="0.25">
      <c r="B63" s="63" t="s">
        <v>40</v>
      </c>
      <c r="C63" s="64"/>
      <c r="D63" s="34"/>
      <c r="E63" s="65">
        <v>0</v>
      </c>
      <c r="F63" s="66"/>
      <c r="G63" s="35"/>
      <c r="H63" s="34"/>
      <c r="K63" s="7"/>
      <c r="L63" s="7"/>
      <c r="M63" s="37"/>
    </row>
    <row r="64" spans="2:13" x14ac:dyDescent="0.25">
      <c r="B64" s="63" t="s">
        <v>29</v>
      </c>
      <c r="C64" s="64"/>
      <c r="D64" s="34"/>
      <c r="E64" s="65">
        <v>25714808.969999999</v>
      </c>
      <c r="F64" s="66"/>
      <c r="G64" s="35"/>
      <c r="H64" s="34"/>
      <c r="K64" s="7"/>
      <c r="L64" s="7"/>
      <c r="M64" s="7"/>
    </row>
    <row r="65" spans="2:13" ht="15.75" thickBot="1" x14ac:dyDescent="0.3">
      <c r="B65" s="66"/>
      <c r="F65" s="66"/>
      <c r="G65" s="35"/>
      <c r="H65" s="34"/>
      <c r="K65" s="7"/>
      <c r="L65" s="7"/>
      <c r="M65" s="7"/>
    </row>
    <row r="66" spans="2:13" ht="15.75" thickBot="1" x14ac:dyDescent="0.3">
      <c r="B66" s="68" t="s">
        <v>35</v>
      </c>
      <c r="C66" s="69"/>
      <c r="D66" s="70"/>
      <c r="E66" s="71">
        <f>E56-E61-E62-E63-E59-E60-E64</f>
        <v>40000000</v>
      </c>
      <c r="F66" s="66"/>
      <c r="G66" s="35"/>
      <c r="H66" s="34"/>
      <c r="K66" s="7"/>
      <c r="L66" s="7"/>
      <c r="M66" s="7"/>
    </row>
    <row r="67" spans="2:13" ht="16.5" thickTop="1" thickBot="1" x14ac:dyDescent="0.3">
      <c r="B67" s="68"/>
      <c r="C67" s="69"/>
      <c r="D67" s="34"/>
      <c r="E67" s="34"/>
      <c r="F67" s="72"/>
      <c r="G67" s="34"/>
      <c r="H67" s="36"/>
      <c r="K67" s="7"/>
      <c r="L67" s="7"/>
      <c r="M67" s="37"/>
    </row>
    <row r="68" spans="2:13" x14ac:dyDescent="0.25">
      <c r="B68" s="73"/>
      <c r="C68" s="73"/>
      <c r="D68" s="58"/>
      <c r="E68" s="58"/>
      <c r="F68" s="74"/>
      <c r="G68" s="34"/>
      <c r="H68" s="36"/>
      <c r="K68" s="7"/>
      <c r="L68" s="7"/>
      <c r="M68" s="7"/>
    </row>
    <row r="69" spans="2:13" x14ac:dyDescent="0.25">
      <c r="B69" s="69"/>
      <c r="C69" s="69"/>
      <c r="D69" s="70"/>
      <c r="E69" s="70"/>
      <c r="F69" s="74"/>
      <c r="G69" s="34"/>
      <c r="H69" s="36"/>
    </row>
    <row r="70" spans="2:13" x14ac:dyDescent="0.25">
      <c r="B70" s="34"/>
      <c r="C70" s="34"/>
      <c r="D70" s="34"/>
      <c r="E70" s="34"/>
      <c r="F70" s="35"/>
      <c r="G70" s="34"/>
      <c r="H70" s="36"/>
      <c r="K70" s="7"/>
      <c r="L70" s="7"/>
      <c r="M70" s="7"/>
    </row>
  </sheetData>
  <mergeCells count="6">
    <mergeCell ref="J35:J37"/>
    <mergeCell ref="A4:H4"/>
    <mergeCell ref="J23:J25"/>
    <mergeCell ref="J26:J28"/>
    <mergeCell ref="J29:J31"/>
    <mergeCell ref="J32:J34"/>
  </mergeCells>
  <phoneticPr fontId="1" type="noConversion"/>
  <pageMargins left="0.17" right="0.17" top="0.32" bottom="0.31" header="0.17" footer="0.16"/>
  <pageSetup paperSize="9" scale="67" orientation="landscape" r:id="rId1"/>
  <headerFooter alignWithMargins="0">
    <oddHeader>&amp;C&amp;"Arial,Bold"&amp;12&amp;A</oddHeader>
    <oddFooter>&amp;C&amp;D&amp;R&amp;P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K1:AN1"/>
  <sheetViews>
    <sheetView zoomScale="75" zoomScaleNormal="75" zoomScaleSheetLayoutView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16384" width="9.140625" style="7"/>
  </cols>
  <sheetData/>
  <phoneticPr fontId="1" type="noConversion"/>
  <pageMargins left="0.17" right="0.17" top="0.37" bottom="0.35" header="0.17" footer="0.18"/>
  <pageSetup paperSize="9" scale="65" orientation="landscape" r:id="rId1"/>
  <headerFooter alignWithMargins="0">
    <oddHeader>&amp;C&amp;"Arial,Bold"&amp;11&amp;A</oddHead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K1:AQ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16384" width="9.140625" style="7"/>
  </cols>
  <sheetData/>
  <phoneticPr fontId="1" type="noConversion"/>
  <pageMargins left="0.21" right="0.17" top="0.41" bottom="0.35" header="0.17" footer="0.17"/>
  <pageSetup paperSize="9" scale="66" orientation="landscape" r:id="rId1"/>
  <headerFooter alignWithMargins="0">
    <oddHeader>&amp;C&amp;"Arial,Bold"&amp;11&amp;A</oddHeader>
    <oddFooter>&amp;C&amp;D&amp;R&amp;P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K1:AT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16384" width="9.140625" style="7"/>
  </cols>
  <sheetData/>
  <phoneticPr fontId="1" type="noConversion"/>
  <pageMargins left="0.17" right="0.17" top="0.34" bottom="0.35" header="0.17" footer="0.17"/>
  <pageSetup paperSize="9" scale="68" orientation="landscape" r:id="rId1"/>
  <headerFooter alignWithMargins="0">
    <oddHeader>&amp;C&amp;"Arial,Bold"&amp;11&amp;A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customWidth="1"/>
    <col min="16" max="16" width="22.7109375" style="34" customWidth="1"/>
    <col min="17" max="16384" width="9.140625" style="7"/>
  </cols>
  <sheetData>
    <row r="1" spans="1:16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</row>
    <row r="2" spans="1:16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  <c r="N2" s="12" t="s">
        <v>39</v>
      </c>
      <c r="O2" s="12" t="s">
        <v>15</v>
      </c>
      <c r="P2" s="13" t="s">
        <v>95</v>
      </c>
    </row>
    <row r="3" spans="1:16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</row>
    <row r="4" spans="1:16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6"/>
      <c r="J4" s="77"/>
      <c r="K4" s="78"/>
      <c r="L4" s="78"/>
      <c r="M4" s="78"/>
      <c r="N4" s="78"/>
      <c r="O4" s="78"/>
      <c r="P4" s="78"/>
    </row>
    <row r="5" spans="1:16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</row>
    <row r="6" spans="1:16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0</v>
      </c>
      <c r="J6" s="85">
        <v>5000000</v>
      </c>
      <c r="K6" s="85"/>
      <c r="L6" s="85">
        <v>5000000</v>
      </c>
      <c r="M6" s="28">
        <f>J6+K6-L6</f>
        <v>0</v>
      </c>
      <c r="N6" s="85"/>
      <c r="O6" s="85">
        <v>5000000</v>
      </c>
      <c r="P6" s="28">
        <f>J6+N6-O6</f>
        <v>0</v>
      </c>
    </row>
    <row r="7" spans="1:16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27311.64</v>
      </c>
      <c r="J7" s="85">
        <v>5000000</v>
      </c>
      <c r="K7" s="85"/>
      <c r="L7" s="85"/>
      <c r="M7" s="28">
        <f t="shared" ref="M7:M8" si="0">J7+K7-L7</f>
        <v>5000000</v>
      </c>
      <c r="N7" s="85"/>
      <c r="O7" s="85">
        <v>5000000</v>
      </c>
      <c r="P7" s="28">
        <f t="shared" ref="P7:P8" si="1">J7+N7-O7</f>
        <v>0</v>
      </c>
    </row>
    <row r="8" spans="1:16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34821.919999999998</v>
      </c>
      <c r="J8" s="85">
        <v>5000000</v>
      </c>
      <c r="K8" s="85"/>
      <c r="L8" s="85"/>
      <c r="M8" s="28">
        <f t="shared" si="0"/>
        <v>5000000</v>
      </c>
      <c r="N8" s="85"/>
      <c r="O8" s="85"/>
      <c r="P8" s="28">
        <f t="shared" si="1"/>
        <v>5000000</v>
      </c>
    </row>
    <row r="9" spans="1:16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  <c r="N9" s="26"/>
      <c r="O9" s="27"/>
      <c r="P9" s="28"/>
    </row>
    <row r="10" spans="1:16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25171.23</v>
      </c>
      <c r="J10" s="85"/>
      <c r="K10" s="27">
        <v>5000000</v>
      </c>
      <c r="L10" s="85"/>
      <c r="M10" s="28">
        <f>J10+K10-L10</f>
        <v>5000000</v>
      </c>
      <c r="N10" s="27">
        <v>5000000</v>
      </c>
      <c r="O10" s="85">
        <v>5000000</v>
      </c>
      <c r="P10" s="28">
        <f t="shared" ref="P10:P16" si="2">J10+N10-O10</f>
        <v>0</v>
      </c>
    </row>
    <row r="11" spans="1:16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24743.15</v>
      </c>
      <c r="J11" s="85"/>
      <c r="K11" s="27">
        <v>5000000</v>
      </c>
      <c r="L11" s="85"/>
      <c r="M11" s="28">
        <f t="shared" ref="M11:M12" si="3">J11+K11-L11</f>
        <v>5000000</v>
      </c>
      <c r="N11" s="27">
        <v>5000000</v>
      </c>
      <c r="O11" s="85">
        <v>5000000</v>
      </c>
      <c r="P11" s="28">
        <f t="shared" si="2"/>
        <v>0</v>
      </c>
    </row>
    <row r="12" spans="1:16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30639.040000000001</v>
      </c>
      <c r="J12" s="85"/>
      <c r="K12" s="27">
        <v>5000000</v>
      </c>
      <c r="L12" s="85"/>
      <c r="M12" s="28">
        <f t="shared" si="3"/>
        <v>5000000</v>
      </c>
      <c r="N12" s="27">
        <v>5000000</v>
      </c>
      <c r="O12" s="85"/>
      <c r="P12" s="28">
        <f t="shared" si="2"/>
        <v>5000000</v>
      </c>
    </row>
    <row r="13" spans="1:16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62849.32</v>
      </c>
      <c r="J13" s="85"/>
      <c r="K13" s="27">
        <v>10000000</v>
      </c>
      <c r="L13" s="85"/>
      <c r="M13" s="28">
        <f>J13+K13-L13</f>
        <v>10000000</v>
      </c>
      <c r="N13" s="27">
        <v>10000000</v>
      </c>
      <c r="O13" s="85"/>
      <c r="P13" s="28">
        <f t="shared" si="2"/>
        <v>10000000</v>
      </c>
    </row>
    <row r="14" spans="1:16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31106.16</v>
      </c>
      <c r="J14" s="85"/>
      <c r="K14" s="27">
        <v>5000000</v>
      </c>
      <c r="L14" s="85"/>
      <c r="M14" s="28">
        <f t="shared" ref="M14:M16" si="4">J14+K14-L14</f>
        <v>5000000</v>
      </c>
      <c r="N14" s="27">
        <v>5000000</v>
      </c>
      <c r="O14" s="85"/>
      <c r="P14" s="28">
        <f t="shared" si="2"/>
        <v>5000000</v>
      </c>
    </row>
    <row r="15" spans="1:16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31063.7</v>
      </c>
      <c r="J15" s="85"/>
      <c r="K15" s="27">
        <v>5000000</v>
      </c>
      <c r="L15" s="85"/>
      <c r="M15" s="28">
        <f t="shared" si="4"/>
        <v>5000000</v>
      </c>
      <c r="N15" s="27">
        <v>5000000</v>
      </c>
      <c r="O15" s="85"/>
      <c r="P15" s="28">
        <f t="shared" si="2"/>
        <v>5000000</v>
      </c>
    </row>
    <row r="16" spans="1:16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32698.63</v>
      </c>
      <c r="J16" s="85"/>
      <c r="K16" s="27">
        <v>5000000</v>
      </c>
      <c r="L16" s="85"/>
      <c r="M16" s="28">
        <f t="shared" si="4"/>
        <v>5000000</v>
      </c>
      <c r="N16" s="27">
        <v>5000000</v>
      </c>
      <c r="O16" s="85"/>
      <c r="P16" s="28">
        <f t="shared" si="2"/>
        <v>5000000</v>
      </c>
    </row>
    <row r="17" spans="1:16" ht="15.75" thickBot="1" x14ac:dyDescent="0.3">
      <c r="A17" s="79"/>
      <c r="B17" s="80"/>
      <c r="C17" s="80"/>
      <c r="D17" s="80"/>
      <c r="E17" s="80"/>
      <c r="F17" s="81"/>
      <c r="G17" s="82"/>
      <c r="H17" s="83"/>
      <c r="I17" s="84"/>
      <c r="J17" s="85"/>
      <c r="K17" s="86"/>
      <c r="L17" s="85"/>
      <c r="M17" s="87"/>
      <c r="N17" s="86"/>
      <c r="O17" s="85"/>
      <c r="P17" s="87"/>
    </row>
    <row r="18" spans="1:16" ht="15.75" thickBot="1" x14ac:dyDescent="0.3">
      <c r="A18" s="88" t="s">
        <v>19</v>
      </c>
      <c r="B18" s="89" t="s">
        <v>17</v>
      </c>
      <c r="C18" s="89"/>
      <c r="D18" s="89"/>
      <c r="E18" s="89"/>
      <c r="F18" s="90"/>
      <c r="G18" s="91"/>
      <c r="H18" s="92" t="s">
        <v>17</v>
      </c>
      <c r="I18" s="93">
        <f t="shared" ref="I18:P18" si="5">SUM(I5:I17)</f>
        <v>300404.79000000004</v>
      </c>
      <c r="J18" s="94">
        <f t="shared" si="5"/>
        <v>15000000</v>
      </c>
      <c r="K18" s="94">
        <f t="shared" si="5"/>
        <v>40000000</v>
      </c>
      <c r="L18" s="94">
        <f t="shared" si="5"/>
        <v>5000000</v>
      </c>
      <c r="M18" s="95">
        <f t="shared" si="5"/>
        <v>50000000</v>
      </c>
      <c r="N18" s="94">
        <f t="shared" si="5"/>
        <v>40000000</v>
      </c>
      <c r="O18" s="94">
        <f t="shared" si="5"/>
        <v>20000000</v>
      </c>
      <c r="P18" s="95">
        <f t="shared" si="5"/>
        <v>35000000</v>
      </c>
    </row>
    <row r="19" spans="1:16" ht="15.75" thickBot="1" x14ac:dyDescent="0.3">
      <c r="A19" s="38"/>
      <c r="B19" s="39"/>
      <c r="C19" s="39"/>
      <c r="D19" s="39"/>
      <c r="E19" s="39"/>
      <c r="F19" s="40"/>
      <c r="G19" s="39"/>
      <c r="H19" s="41"/>
      <c r="I19" s="42"/>
      <c r="J19" s="43"/>
      <c r="K19" s="43"/>
      <c r="L19" s="43"/>
      <c r="M19" s="44"/>
      <c r="N19" s="43"/>
      <c r="O19" s="43"/>
      <c r="P19" s="44"/>
    </row>
    <row r="20" spans="1:16" ht="15.75" thickBot="1" x14ac:dyDescent="0.3">
      <c r="A20" s="45" t="s">
        <v>20</v>
      </c>
      <c r="B20" s="46"/>
      <c r="C20" s="46"/>
      <c r="D20" s="46"/>
      <c r="E20" s="46"/>
      <c r="F20" s="47"/>
      <c r="G20" s="46" t="s">
        <v>17</v>
      </c>
      <c r="H20" s="48" t="s">
        <v>17</v>
      </c>
      <c r="I20" s="49">
        <f t="shared" ref="I20:P20" si="6">I18</f>
        <v>300404.79000000004</v>
      </c>
      <c r="J20" s="50">
        <f t="shared" si="6"/>
        <v>15000000</v>
      </c>
      <c r="K20" s="75">
        <f t="shared" si="6"/>
        <v>40000000</v>
      </c>
      <c r="L20" s="75">
        <f t="shared" si="6"/>
        <v>5000000</v>
      </c>
      <c r="M20" s="51">
        <f t="shared" si="6"/>
        <v>50000000</v>
      </c>
      <c r="N20" s="75">
        <f t="shared" si="6"/>
        <v>40000000</v>
      </c>
      <c r="O20" s="75">
        <f t="shared" si="6"/>
        <v>20000000</v>
      </c>
      <c r="P20" s="51">
        <f t="shared" si="6"/>
        <v>35000000</v>
      </c>
    </row>
    <row r="21" spans="1:16" x14ac:dyDescent="0.25">
      <c r="A21" s="36"/>
      <c r="B21" s="34"/>
      <c r="C21" s="34"/>
      <c r="D21" s="34"/>
      <c r="E21" s="34"/>
      <c r="F21" s="35"/>
      <c r="G21" s="34"/>
      <c r="H21" s="36"/>
      <c r="J21" s="37"/>
      <c r="M21" s="37"/>
      <c r="P21" s="37"/>
    </row>
    <row r="22" spans="1:16" x14ac:dyDescent="0.25">
      <c r="A22" s="36"/>
      <c r="B22" s="34"/>
      <c r="C22" s="34"/>
      <c r="D22" s="34"/>
      <c r="E22" s="34"/>
      <c r="F22" s="35"/>
      <c r="G22" s="34"/>
      <c r="H22" s="36"/>
      <c r="J22" s="97"/>
      <c r="K22" s="33" t="s">
        <v>46</v>
      </c>
      <c r="L22" s="33" t="s">
        <v>47</v>
      </c>
      <c r="M22" s="27"/>
      <c r="N22" s="33" t="s">
        <v>46</v>
      </c>
      <c r="O22" s="33" t="s">
        <v>47</v>
      </c>
      <c r="P22" s="27"/>
    </row>
    <row r="23" spans="1:16" x14ac:dyDescent="0.25">
      <c r="B23" s="52"/>
      <c r="C23" s="52"/>
      <c r="G23" s="52"/>
      <c r="H23" s="52"/>
      <c r="I23" s="53"/>
      <c r="J23" s="114" t="s">
        <v>81</v>
      </c>
      <c r="K23" s="103" t="s">
        <v>48</v>
      </c>
      <c r="L23" s="104" t="s">
        <v>49</v>
      </c>
      <c r="M23" s="105">
        <v>0</v>
      </c>
      <c r="N23" s="103" t="s">
        <v>48</v>
      </c>
      <c r="O23" s="104" t="s">
        <v>49</v>
      </c>
      <c r="P23" s="105">
        <v>0</v>
      </c>
    </row>
    <row r="24" spans="1:16" x14ac:dyDescent="0.25">
      <c r="B24" s="52"/>
      <c r="C24" s="52"/>
      <c r="G24" s="52"/>
      <c r="H24" s="52"/>
      <c r="I24" s="53"/>
      <c r="J24" s="115"/>
      <c r="K24" s="106" t="s">
        <v>50</v>
      </c>
      <c r="L24" s="98" t="s">
        <v>51</v>
      </c>
      <c r="M24" s="99">
        <v>10000000</v>
      </c>
      <c r="N24" s="106" t="s">
        <v>50</v>
      </c>
      <c r="O24" s="98" t="s">
        <v>51</v>
      </c>
      <c r="P24" s="99">
        <v>10000000</v>
      </c>
    </row>
    <row r="25" spans="1:16" x14ac:dyDescent="0.25">
      <c r="B25" s="52"/>
      <c r="C25" s="52"/>
      <c r="G25" s="52"/>
      <c r="H25" s="52"/>
      <c r="I25" s="53"/>
      <c r="J25" s="116"/>
      <c r="K25" s="100" t="s">
        <v>52</v>
      </c>
      <c r="L25" s="101" t="s">
        <v>53</v>
      </c>
      <c r="M25" s="102">
        <v>0</v>
      </c>
      <c r="N25" s="100" t="s">
        <v>52</v>
      </c>
      <c r="O25" s="101" t="s">
        <v>53</v>
      </c>
      <c r="P25" s="102">
        <v>0</v>
      </c>
    </row>
    <row r="26" spans="1:16" x14ac:dyDescent="0.25">
      <c r="B26" s="52"/>
      <c r="C26" s="52"/>
      <c r="G26" s="52"/>
      <c r="H26" s="52"/>
      <c r="I26" s="53"/>
      <c r="J26" s="114" t="s">
        <v>82</v>
      </c>
      <c r="K26" s="103" t="s">
        <v>54</v>
      </c>
      <c r="L26" s="104" t="s">
        <v>55</v>
      </c>
      <c r="M26" s="105">
        <v>0</v>
      </c>
      <c r="N26" s="103" t="s">
        <v>54</v>
      </c>
      <c r="O26" s="104" t="s">
        <v>55</v>
      </c>
      <c r="P26" s="105">
        <v>0</v>
      </c>
    </row>
    <row r="27" spans="1:16" x14ac:dyDescent="0.25">
      <c r="B27" s="52"/>
      <c r="C27" s="52"/>
      <c r="G27" s="52"/>
      <c r="H27" s="52"/>
      <c r="I27" s="53"/>
      <c r="J27" s="115"/>
      <c r="K27" s="106" t="s">
        <v>56</v>
      </c>
      <c r="L27" s="98" t="s">
        <v>57</v>
      </c>
      <c r="M27" s="99">
        <v>0</v>
      </c>
      <c r="N27" s="106" t="s">
        <v>56</v>
      </c>
      <c r="O27" s="98" t="s">
        <v>57</v>
      </c>
      <c r="P27" s="99">
        <v>0</v>
      </c>
    </row>
    <row r="28" spans="1:16" x14ac:dyDescent="0.25">
      <c r="B28" s="52"/>
      <c r="C28" s="52"/>
      <c r="G28" s="52"/>
      <c r="H28" s="52"/>
      <c r="I28" s="53"/>
      <c r="J28" s="116"/>
      <c r="K28" s="100" t="s">
        <v>58</v>
      </c>
      <c r="L28" s="101" t="s">
        <v>59</v>
      </c>
      <c r="M28" s="102">
        <v>0</v>
      </c>
      <c r="N28" s="100" t="s">
        <v>58</v>
      </c>
      <c r="O28" s="101" t="s">
        <v>59</v>
      </c>
      <c r="P28" s="102">
        <v>0</v>
      </c>
    </row>
    <row r="29" spans="1:16" x14ac:dyDescent="0.25">
      <c r="B29" s="52"/>
      <c r="C29" s="52"/>
      <c r="G29" s="52"/>
      <c r="H29" s="52"/>
      <c r="I29" s="53"/>
      <c r="J29" s="114" t="s">
        <v>83</v>
      </c>
      <c r="K29" s="106" t="s">
        <v>60</v>
      </c>
      <c r="L29" s="98" t="s">
        <v>61</v>
      </c>
      <c r="M29" s="99">
        <v>10000000</v>
      </c>
      <c r="N29" s="106" t="s">
        <v>60</v>
      </c>
      <c r="O29" s="98" t="s">
        <v>61</v>
      </c>
      <c r="P29" s="99">
        <v>10000000</v>
      </c>
    </row>
    <row r="30" spans="1:16" x14ac:dyDescent="0.25">
      <c r="B30" s="52"/>
      <c r="C30" s="52"/>
      <c r="G30" s="52"/>
      <c r="H30" s="52"/>
      <c r="I30" s="53"/>
      <c r="J30" s="115"/>
      <c r="K30" s="106" t="s">
        <v>62</v>
      </c>
      <c r="L30" s="98" t="s">
        <v>63</v>
      </c>
      <c r="M30" s="99">
        <v>20000000</v>
      </c>
      <c r="N30" s="106" t="s">
        <v>62</v>
      </c>
      <c r="O30" s="98" t="s">
        <v>63</v>
      </c>
      <c r="P30" s="99">
        <v>20000000</v>
      </c>
    </row>
    <row r="31" spans="1:16" x14ac:dyDescent="0.25">
      <c r="B31" s="52"/>
      <c r="C31" s="52"/>
      <c r="G31" s="52"/>
      <c r="H31" s="52"/>
      <c r="I31" s="53"/>
      <c r="J31" s="116"/>
      <c r="K31" s="106" t="s">
        <v>64</v>
      </c>
      <c r="L31" s="98" t="s">
        <v>65</v>
      </c>
      <c r="M31" s="99">
        <v>-5000000</v>
      </c>
      <c r="N31" s="106" t="s">
        <v>64</v>
      </c>
      <c r="O31" s="98" t="s">
        <v>65</v>
      </c>
      <c r="P31" s="99">
        <v>-10000000</v>
      </c>
    </row>
    <row r="32" spans="1:16" x14ac:dyDescent="0.25">
      <c r="B32" s="52"/>
      <c r="C32" s="52"/>
      <c r="G32" s="52"/>
      <c r="H32" s="52"/>
      <c r="I32" s="53"/>
      <c r="J32" s="114" t="s">
        <v>84</v>
      </c>
      <c r="K32" s="103" t="s">
        <v>66</v>
      </c>
      <c r="L32" s="104" t="s">
        <v>67</v>
      </c>
      <c r="M32" s="105">
        <v>0</v>
      </c>
      <c r="N32" s="103" t="s">
        <v>66</v>
      </c>
      <c r="O32" s="104" t="s">
        <v>67</v>
      </c>
      <c r="P32" s="105">
        <v>0</v>
      </c>
    </row>
    <row r="33" spans="2:16" x14ac:dyDescent="0.25">
      <c r="B33" s="52"/>
      <c r="C33" s="52"/>
      <c r="G33" s="52"/>
      <c r="H33" s="52"/>
      <c r="I33" s="53"/>
      <c r="J33" s="115"/>
      <c r="K33" s="106" t="s">
        <v>68</v>
      </c>
      <c r="L33" s="98" t="s">
        <v>69</v>
      </c>
      <c r="M33" s="99">
        <v>0</v>
      </c>
      <c r="N33" s="106" t="s">
        <v>68</v>
      </c>
      <c r="O33" s="98" t="s">
        <v>69</v>
      </c>
      <c r="P33" s="99">
        <v>0</v>
      </c>
    </row>
    <row r="34" spans="2:16" x14ac:dyDescent="0.25">
      <c r="B34" s="52"/>
      <c r="C34" s="52"/>
      <c r="G34" s="52"/>
      <c r="H34" s="52"/>
      <c r="I34" s="53"/>
      <c r="J34" s="116"/>
      <c r="K34" s="100" t="s">
        <v>70</v>
      </c>
      <c r="L34" s="101" t="s">
        <v>71</v>
      </c>
      <c r="M34" s="102">
        <v>0</v>
      </c>
      <c r="N34" s="100" t="s">
        <v>70</v>
      </c>
      <c r="O34" s="101" t="s">
        <v>71</v>
      </c>
      <c r="P34" s="102">
        <v>0</v>
      </c>
    </row>
    <row r="35" spans="2:16" x14ac:dyDescent="0.25">
      <c r="B35" s="52"/>
      <c r="C35" s="52"/>
      <c r="G35" s="52"/>
      <c r="H35" s="52"/>
      <c r="I35" s="53"/>
      <c r="J35" s="108" t="s">
        <v>85</v>
      </c>
      <c r="K35" s="106" t="s">
        <v>72</v>
      </c>
      <c r="L35" s="98" t="s">
        <v>73</v>
      </c>
      <c r="M35" s="99">
        <v>5000000</v>
      </c>
      <c r="N35" s="106" t="s">
        <v>72</v>
      </c>
      <c r="O35" s="98" t="s">
        <v>73</v>
      </c>
      <c r="P35" s="99">
        <v>5000000</v>
      </c>
    </row>
    <row r="36" spans="2:16" x14ac:dyDescent="0.25">
      <c r="B36" s="52"/>
      <c r="C36" s="52"/>
      <c r="G36" s="52"/>
      <c r="H36" s="52"/>
      <c r="I36" s="53"/>
      <c r="J36" s="109"/>
      <c r="K36" s="106" t="s">
        <v>74</v>
      </c>
      <c r="L36" s="98" t="s">
        <v>75</v>
      </c>
      <c r="M36" s="99">
        <v>10000000</v>
      </c>
      <c r="N36" s="106" t="s">
        <v>74</v>
      </c>
      <c r="O36" s="98" t="s">
        <v>75</v>
      </c>
      <c r="P36" s="99">
        <v>10000000</v>
      </c>
    </row>
    <row r="37" spans="2:16" x14ac:dyDescent="0.25">
      <c r="B37" s="52"/>
      <c r="C37" s="52"/>
      <c r="G37" s="52"/>
      <c r="H37" s="52"/>
      <c r="I37" s="53"/>
      <c r="J37" s="110"/>
      <c r="K37" s="100" t="s">
        <v>76</v>
      </c>
      <c r="L37" s="101" t="s">
        <v>77</v>
      </c>
      <c r="M37" s="102">
        <v>0</v>
      </c>
      <c r="N37" s="100" t="s">
        <v>76</v>
      </c>
      <c r="O37" s="101" t="s">
        <v>77</v>
      </c>
      <c r="P37" s="102">
        <v>-10000000</v>
      </c>
    </row>
    <row r="38" spans="2:16" ht="15.75" thickBot="1" x14ac:dyDescent="0.3">
      <c r="I38" s="54"/>
      <c r="J38" s="54"/>
      <c r="L38" s="55" t="s">
        <v>94</v>
      </c>
      <c r="M38" s="107">
        <f>SUM(M23:M37)</f>
        <v>50000000</v>
      </c>
      <c r="O38" s="55" t="s">
        <v>96</v>
      </c>
      <c r="P38" s="107">
        <f>SUM(P23:P37)</f>
        <v>35000000</v>
      </c>
    </row>
    <row r="39" spans="2:16" ht="15.75" thickTop="1" x14ac:dyDescent="0.25">
      <c r="K39" s="7"/>
      <c r="L39" s="7"/>
      <c r="M39" s="7"/>
      <c r="N39" s="7"/>
      <c r="O39" s="7"/>
      <c r="P39" s="7"/>
    </row>
    <row r="40" spans="2:16" ht="15.75" thickBot="1" x14ac:dyDescent="0.3">
      <c r="B40" s="34"/>
      <c r="C40" s="34"/>
      <c r="D40" s="34"/>
      <c r="E40" s="34"/>
      <c r="F40" s="35"/>
      <c r="G40" s="34"/>
      <c r="H40" s="36"/>
      <c r="K40" s="7"/>
      <c r="L40" s="7"/>
      <c r="M40" s="7"/>
      <c r="N40" s="7"/>
      <c r="O40" s="7"/>
      <c r="P40" s="7"/>
    </row>
    <row r="41" spans="2:16" x14ac:dyDescent="0.25">
      <c r="B41" s="56"/>
      <c r="C41" s="57"/>
      <c r="D41" s="58"/>
      <c r="E41" s="58"/>
      <c r="F41" s="59"/>
      <c r="G41" s="35"/>
      <c r="H41" s="34"/>
      <c r="K41" s="7"/>
      <c r="L41" s="7"/>
      <c r="M41" s="7"/>
      <c r="N41" s="7"/>
      <c r="O41" s="7"/>
      <c r="P41" s="7"/>
    </row>
    <row r="42" spans="2:16" x14ac:dyDescent="0.25">
      <c r="B42" s="60" t="s">
        <v>21</v>
      </c>
      <c r="C42" s="61"/>
      <c r="D42" s="62"/>
      <c r="E42" s="62"/>
      <c r="F42" s="59"/>
      <c r="G42" s="35"/>
      <c r="H42" s="34"/>
      <c r="K42" s="7"/>
      <c r="L42" s="7"/>
      <c r="M42" s="37"/>
      <c r="N42" s="7"/>
      <c r="O42" s="7"/>
      <c r="P42" s="37"/>
    </row>
    <row r="43" spans="2:16" x14ac:dyDescent="0.25">
      <c r="B43" s="63"/>
      <c r="C43" s="64"/>
      <c r="D43" s="34"/>
      <c r="E43" s="34"/>
      <c r="F43" s="59"/>
      <c r="G43" s="35"/>
      <c r="H43" s="34"/>
      <c r="K43" s="7"/>
      <c r="L43" s="7"/>
      <c r="M43" s="7"/>
      <c r="N43" s="7"/>
      <c r="O43" s="7"/>
      <c r="P43" s="7"/>
    </row>
    <row r="44" spans="2:16" x14ac:dyDescent="0.25">
      <c r="B44" s="63" t="s">
        <v>22</v>
      </c>
      <c r="C44" s="64"/>
      <c r="D44" s="34"/>
      <c r="E44" s="65">
        <v>0</v>
      </c>
      <c r="F44" s="66"/>
      <c r="G44" s="35"/>
      <c r="H44" s="34"/>
      <c r="K44" s="7"/>
      <c r="L44" s="7"/>
      <c r="M44" s="37"/>
      <c r="N44" s="7"/>
      <c r="O44" s="7"/>
      <c r="P44" s="37"/>
    </row>
    <row r="45" spans="2:16" x14ac:dyDescent="0.25">
      <c r="B45" s="63" t="s">
        <v>23</v>
      </c>
      <c r="C45" s="64"/>
      <c r="D45" s="34"/>
      <c r="E45" s="65">
        <v>0</v>
      </c>
      <c r="F45" s="66"/>
      <c r="G45" s="35"/>
      <c r="H45" s="34"/>
      <c r="K45" s="7"/>
      <c r="L45" s="7"/>
      <c r="M45" s="37"/>
      <c r="N45" s="7"/>
      <c r="O45" s="7"/>
      <c r="P45" s="37"/>
    </row>
    <row r="46" spans="2:16" x14ac:dyDescent="0.25">
      <c r="B46" s="63" t="s">
        <v>24</v>
      </c>
      <c r="C46" s="64"/>
      <c r="D46" s="34"/>
      <c r="E46" s="65">
        <v>0</v>
      </c>
      <c r="F46" s="66"/>
      <c r="G46" s="35"/>
      <c r="H46" s="34"/>
      <c r="K46" s="7"/>
      <c r="L46" s="7"/>
      <c r="M46" s="37"/>
      <c r="N46" s="7"/>
      <c r="O46" s="7"/>
      <c r="P46" s="37"/>
    </row>
    <row r="47" spans="2:16" x14ac:dyDescent="0.25">
      <c r="B47" s="63" t="s">
        <v>25</v>
      </c>
      <c r="C47" s="64"/>
      <c r="D47" s="34"/>
      <c r="E47" s="65">
        <v>0</v>
      </c>
      <c r="F47" s="66"/>
      <c r="G47" s="35"/>
      <c r="H47" s="34"/>
      <c r="K47" s="7"/>
      <c r="L47" s="7"/>
      <c r="M47" s="7"/>
      <c r="N47" s="7"/>
      <c r="O47" s="7"/>
      <c r="P47" s="7"/>
    </row>
    <row r="48" spans="2:16" x14ac:dyDescent="0.25">
      <c r="B48" s="63" t="s">
        <v>26</v>
      </c>
      <c r="C48" s="64"/>
      <c r="D48" s="34"/>
      <c r="E48" s="65">
        <v>0</v>
      </c>
      <c r="F48" s="66"/>
      <c r="G48" s="35"/>
      <c r="H48" s="34"/>
      <c r="K48" s="7"/>
      <c r="L48" s="7"/>
      <c r="M48" s="7"/>
      <c r="N48" s="7"/>
      <c r="O48" s="7"/>
      <c r="P48" s="7"/>
    </row>
    <row r="49" spans="2:16" x14ac:dyDescent="0.25">
      <c r="B49" s="63" t="s">
        <v>44</v>
      </c>
      <c r="C49" s="64"/>
      <c r="D49" s="34"/>
      <c r="E49" s="65">
        <v>0</v>
      </c>
      <c r="F49" s="66"/>
      <c r="G49" s="35"/>
      <c r="H49" s="34"/>
      <c r="K49" s="7"/>
      <c r="L49" s="7"/>
      <c r="M49" s="7"/>
      <c r="N49" s="7"/>
      <c r="O49" s="7"/>
      <c r="P49" s="7"/>
    </row>
    <row r="50" spans="2:16" x14ac:dyDescent="0.25">
      <c r="B50" s="63" t="s">
        <v>27</v>
      </c>
      <c r="C50" s="64"/>
      <c r="D50" s="34"/>
      <c r="E50" s="65">
        <v>0</v>
      </c>
      <c r="F50" s="66"/>
      <c r="G50" s="35"/>
      <c r="H50" s="34"/>
      <c r="K50" s="7"/>
      <c r="L50" s="7"/>
      <c r="M50" s="37"/>
      <c r="N50" s="7"/>
      <c r="O50" s="7"/>
      <c r="P50" s="37"/>
    </row>
    <row r="51" spans="2:16" x14ac:dyDescent="0.25">
      <c r="B51" s="63" t="s">
        <v>36</v>
      </c>
      <c r="C51" s="64"/>
      <c r="D51" s="34"/>
      <c r="E51" s="65">
        <v>0</v>
      </c>
      <c r="F51" s="66"/>
      <c r="G51" s="35"/>
      <c r="H51" s="34"/>
      <c r="K51" s="7"/>
      <c r="L51" s="7"/>
      <c r="M51" s="7"/>
      <c r="N51" s="7"/>
      <c r="O51" s="7"/>
      <c r="P51" s="7"/>
    </row>
    <row r="52" spans="2:16" x14ac:dyDescent="0.25">
      <c r="B52" s="63" t="s">
        <v>28</v>
      </c>
      <c r="C52" s="64"/>
      <c r="D52" s="34"/>
      <c r="E52" s="65">
        <v>0</v>
      </c>
      <c r="F52" s="66"/>
      <c r="G52" s="35"/>
      <c r="H52" s="34"/>
      <c r="K52" s="7"/>
      <c r="L52" s="7"/>
      <c r="M52" s="37"/>
      <c r="N52" s="7"/>
      <c r="O52" s="7"/>
      <c r="P52" s="37"/>
    </row>
    <row r="53" spans="2:16" x14ac:dyDescent="0.25">
      <c r="B53" s="63" t="s">
        <v>29</v>
      </c>
      <c r="C53" s="64"/>
      <c r="D53" s="34"/>
      <c r="E53" s="65">
        <v>0</v>
      </c>
      <c r="F53" s="66"/>
      <c r="G53" s="35"/>
      <c r="H53" s="34"/>
      <c r="K53" s="7"/>
      <c r="L53" s="7"/>
      <c r="M53" s="37"/>
      <c r="N53" s="7"/>
      <c r="O53" s="7"/>
      <c r="P53" s="37"/>
    </row>
    <row r="54" spans="2:16" ht="15.75" thickBot="1" x14ac:dyDescent="0.3">
      <c r="B54" s="63" t="s">
        <v>41</v>
      </c>
      <c r="C54" s="64"/>
      <c r="D54" s="34"/>
      <c r="E54" s="67">
        <v>0</v>
      </c>
      <c r="F54" s="66"/>
      <c r="G54" s="35"/>
      <c r="H54" s="34"/>
      <c r="K54" s="7"/>
      <c r="L54" s="7"/>
      <c r="M54" s="37"/>
      <c r="N54" s="7"/>
      <c r="O54" s="7"/>
      <c r="P54" s="37"/>
    </row>
    <row r="55" spans="2:16" x14ac:dyDescent="0.25">
      <c r="B55" s="63"/>
      <c r="C55" s="64"/>
      <c r="D55" s="34"/>
      <c r="E55" s="65"/>
      <c r="F55" s="66"/>
      <c r="G55" s="35"/>
      <c r="H55" s="34"/>
      <c r="K55" s="7"/>
      <c r="L55" s="7"/>
      <c r="M55" s="37"/>
      <c r="N55" s="7"/>
      <c r="O55" s="7"/>
      <c r="P55" s="37"/>
    </row>
    <row r="56" spans="2:16" ht="15.75" thickBot="1" x14ac:dyDescent="0.3">
      <c r="B56" s="63"/>
      <c r="C56" s="64"/>
      <c r="D56" s="34"/>
      <c r="E56" s="67">
        <f>SUM(E44:E54)</f>
        <v>0</v>
      </c>
      <c r="F56" s="66"/>
      <c r="G56" s="35"/>
      <c r="H56" s="34"/>
      <c r="K56" s="7"/>
      <c r="L56" s="7"/>
      <c r="M56" s="7"/>
      <c r="N56" s="7"/>
      <c r="O56" s="7"/>
      <c r="P56" s="7"/>
    </row>
    <row r="57" spans="2:16" x14ac:dyDescent="0.25">
      <c r="B57" s="63"/>
      <c r="C57" s="64"/>
      <c r="D57" s="34"/>
      <c r="E57" s="65"/>
      <c r="F57" s="66"/>
      <c r="G57" s="35"/>
      <c r="H57" s="34"/>
      <c r="K57" s="7"/>
      <c r="L57" s="7"/>
      <c r="M57" s="7"/>
      <c r="N57" s="7"/>
      <c r="O57" s="7"/>
      <c r="P57" s="7"/>
    </row>
    <row r="58" spans="2:16" x14ac:dyDescent="0.25">
      <c r="B58" s="68" t="s">
        <v>30</v>
      </c>
      <c r="C58" s="69"/>
      <c r="D58" s="70"/>
      <c r="E58" s="65"/>
      <c r="F58" s="66"/>
      <c r="G58" s="35"/>
      <c r="H58" s="34"/>
      <c r="K58" s="7"/>
      <c r="L58" s="7"/>
      <c r="M58" s="7"/>
      <c r="N58" s="7"/>
      <c r="O58" s="7"/>
      <c r="P58" s="7"/>
    </row>
    <row r="59" spans="2:16" x14ac:dyDescent="0.25">
      <c r="B59" s="63" t="s">
        <v>31</v>
      </c>
      <c r="C59" s="64"/>
      <c r="D59" s="34"/>
      <c r="E59" s="65">
        <v>0</v>
      </c>
      <c r="F59" s="66"/>
      <c r="G59" s="35"/>
      <c r="H59" s="34"/>
      <c r="K59" s="7"/>
      <c r="L59" s="7"/>
      <c r="M59" s="37"/>
      <c r="N59" s="7"/>
      <c r="O59" s="7"/>
      <c r="P59" s="37"/>
    </row>
    <row r="60" spans="2:16" x14ac:dyDescent="0.25">
      <c r="B60" s="63" t="s">
        <v>32</v>
      </c>
      <c r="C60" s="64"/>
      <c r="D60" s="34"/>
      <c r="E60" s="65">
        <v>0</v>
      </c>
      <c r="F60" s="66"/>
      <c r="G60" s="35"/>
      <c r="H60" s="34"/>
      <c r="K60" s="7"/>
      <c r="L60" s="7"/>
      <c r="M60" s="7"/>
      <c r="N60" s="7"/>
      <c r="O60" s="7"/>
      <c r="P60" s="7"/>
    </row>
    <row r="61" spans="2:16" x14ac:dyDescent="0.25">
      <c r="B61" s="63" t="s">
        <v>33</v>
      </c>
      <c r="C61" s="64"/>
      <c r="D61" s="34"/>
      <c r="E61" s="65">
        <v>0</v>
      </c>
      <c r="F61" s="66"/>
      <c r="G61" s="35"/>
      <c r="H61" s="34"/>
      <c r="K61" s="7"/>
      <c r="L61" s="7"/>
      <c r="M61" s="37"/>
      <c r="N61" s="7"/>
      <c r="O61" s="7"/>
      <c r="P61" s="37"/>
    </row>
    <row r="62" spans="2:16" x14ac:dyDescent="0.25">
      <c r="B62" s="63" t="s">
        <v>34</v>
      </c>
      <c r="C62" s="64"/>
      <c r="D62" s="34"/>
      <c r="E62" s="65">
        <v>0</v>
      </c>
      <c r="F62" s="66"/>
      <c r="G62" s="35"/>
      <c r="H62" s="34"/>
      <c r="K62" s="7"/>
      <c r="L62" s="7"/>
      <c r="M62" s="37"/>
      <c r="N62" s="7"/>
      <c r="O62" s="7"/>
      <c r="P62" s="37"/>
    </row>
    <row r="63" spans="2:16" x14ac:dyDescent="0.25">
      <c r="B63" s="63" t="s">
        <v>40</v>
      </c>
      <c r="C63" s="64"/>
      <c r="D63" s="34"/>
      <c r="E63" s="65">
        <v>0</v>
      </c>
      <c r="F63" s="66"/>
      <c r="G63" s="35"/>
      <c r="H63" s="34"/>
      <c r="K63" s="7"/>
      <c r="L63" s="7"/>
      <c r="M63" s="37"/>
      <c r="N63" s="7"/>
      <c r="O63" s="7"/>
      <c r="P63" s="37"/>
    </row>
    <row r="64" spans="2:16" x14ac:dyDescent="0.25">
      <c r="B64" s="63" t="s">
        <v>29</v>
      </c>
      <c r="C64" s="64"/>
      <c r="D64" s="34"/>
      <c r="E64" s="65">
        <v>0</v>
      </c>
      <c r="F64" s="66"/>
      <c r="G64" s="35"/>
      <c r="H64" s="34"/>
      <c r="K64" s="7"/>
      <c r="L64" s="7"/>
      <c r="M64" s="7"/>
      <c r="N64" s="7"/>
      <c r="O64" s="7"/>
      <c r="P64" s="7"/>
    </row>
    <row r="65" spans="2:16" ht="15.75" thickBot="1" x14ac:dyDescent="0.3">
      <c r="B65" s="66"/>
      <c r="F65" s="66"/>
      <c r="G65" s="35"/>
      <c r="H65" s="34"/>
      <c r="K65" s="7"/>
      <c r="L65" s="7"/>
      <c r="M65" s="7"/>
      <c r="N65" s="7"/>
      <c r="O65" s="7"/>
      <c r="P65" s="7"/>
    </row>
    <row r="66" spans="2:16" ht="15.75" thickBot="1" x14ac:dyDescent="0.3">
      <c r="B66" s="68" t="s">
        <v>35</v>
      </c>
      <c r="C66" s="69"/>
      <c r="D66" s="70"/>
      <c r="E66" s="71">
        <f>E56-E61-E62-E63-E59-E60-E64</f>
        <v>0</v>
      </c>
      <c r="F66" s="66"/>
      <c r="G66" s="35"/>
      <c r="H66" s="34"/>
      <c r="K66" s="7"/>
      <c r="L66" s="7"/>
      <c r="M66" s="7"/>
      <c r="N66" s="7"/>
      <c r="O66" s="7"/>
      <c r="P66" s="7"/>
    </row>
    <row r="67" spans="2:16" ht="16.5" thickTop="1" thickBot="1" x14ac:dyDescent="0.3">
      <c r="B67" s="68"/>
      <c r="C67" s="69"/>
      <c r="D67" s="34"/>
      <c r="E67" s="34"/>
      <c r="F67" s="72"/>
      <c r="G67" s="34"/>
      <c r="H67" s="36"/>
      <c r="K67" s="7"/>
      <c r="L67" s="7"/>
      <c r="M67" s="37"/>
      <c r="N67" s="7"/>
      <c r="O67" s="7"/>
      <c r="P67" s="37"/>
    </row>
    <row r="68" spans="2:16" x14ac:dyDescent="0.25">
      <c r="B68" s="73"/>
      <c r="C68" s="73"/>
      <c r="D68" s="58"/>
      <c r="E68" s="58"/>
      <c r="F68" s="74"/>
      <c r="G68" s="34"/>
      <c r="H68" s="36"/>
      <c r="K68" s="7"/>
      <c r="L68" s="7"/>
      <c r="M68" s="7"/>
      <c r="N68" s="7"/>
      <c r="O68" s="7"/>
      <c r="P68" s="7"/>
    </row>
    <row r="69" spans="2:16" x14ac:dyDescent="0.25">
      <c r="B69" s="69"/>
      <c r="C69" s="69"/>
      <c r="D69" s="70"/>
      <c r="E69" s="70"/>
      <c r="F69" s="74"/>
      <c r="G69" s="34"/>
      <c r="H69" s="36"/>
    </row>
    <row r="70" spans="2:16" x14ac:dyDescent="0.25">
      <c r="B70" s="34"/>
      <c r="C70" s="34"/>
      <c r="D70" s="34"/>
      <c r="E70" s="34"/>
      <c r="F70" s="35"/>
      <c r="G70" s="34"/>
      <c r="H70" s="36"/>
      <c r="K70" s="7"/>
      <c r="L70" s="7"/>
      <c r="M70" s="7"/>
      <c r="N70" s="7"/>
      <c r="O70" s="7"/>
      <c r="P70" s="7"/>
    </row>
  </sheetData>
  <mergeCells count="6">
    <mergeCell ref="J35:J37"/>
    <mergeCell ref="A4:H4"/>
    <mergeCell ref="J23:J25"/>
    <mergeCell ref="J26:J28"/>
    <mergeCell ref="J29:J31"/>
    <mergeCell ref="J32:J34"/>
  </mergeCells>
  <phoneticPr fontId="1" type="noConversion"/>
  <pageMargins left="0.22" right="0.17" top="0.51" bottom="0.39" header="0.17" footer="0.16"/>
  <pageSetup paperSize="9" scale="50" orientation="landscape" r:id="rId1"/>
  <headerFooter alignWithMargins="0">
    <oddHeader>&amp;C&amp;"Arial,Bold"&amp;12&amp;A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0"/>
  <sheetViews>
    <sheetView tabSelected="1"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customWidth="1"/>
    <col min="19" max="19" width="22.7109375" style="34" customWidth="1"/>
    <col min="20" max="16384" width="9.140625" style="7"/>
  </cols>
  <sheetData>
    <row r="1" spans="1:19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</row>
    <row r="2" spans="1:19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  <c r="N2" s="12" t="s">
        <v>39</v>
      </c>
      <c r="O2" s="12" t="s">
        <v>15</v>
      </c>
      <c r="P2" s="13" t="s">
        <v>95</v>
      </c>
      <c r="Q2" s="12" t="s">
        <v>39</v>
      </c>
      <c r="R2" s="12" t="s">
        <v>15</v>
      </c>
      <c r="S2" s="13" t="s">
        <v>97</v>
      </c>
    </row>
    <row r="3" spans="1:19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</row>
    <row r="4" spans="1:19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</row>
    <row r="5" spans="1:19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</row>
    <row r="6" spans="1:19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0</v>
      </c>
      <c r="J6" s="85">
        <v>5000000</v>
      </c>
      <c r="K6" s="85"/>
      <c r="L6" s="85">
        <v>5000000</v>
      </c>
      <c r="M6" s="28">
        <f>J6+K6-L6</f>
        <v>0</v>
      </c>
      <c r="N6" s="85"/>
      <c r="O6" s="85">
        <v>5000000</v>
      </c>
      <c r="P6" s="28">
        <f>J6+N6-O6</f>
        <v>0</v>
      </c>
      <c r="Q6" s="85"/>
      <c r="R6" s="85">
        <v>5000000</v>
      </c>
      <c r="S6" s="28">
        <f>J6+Q6-R6</f>
        <v>0</v>
      </c>
    </row>
    <row r="7" spans="1:19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0</v>
      </c>
      <c r="J7" s="85">
        <v>5000000</v>
      </c>
      <c r="K7" s="85"/>
      <c r="L7" s="85"/>
      <c r="M7" s="28">
        <f t="shared" ref="M7:M8" si="0">J7+K7-L7</f>
        <v>5000000</v>
      </c>
      <c r="N7" s="85"/>
      <c r="O7" s="85">
        <v>5000000</v>
      </c>
      <c r="P7" s="28">
        <f t="shared" ref="P7:P8" si="1">J7+N7-O7</f>
        <v>0</v>
      </c>
      <c r="Q7" s="85"/>
      <c r="R7" s="85">
        <v>5000000</v>
      </c>
      <c r="S7" s="28">
        <f t="shared" ref="S7:S16" si="2">J7+Q7-R7</f>
        <v>0</v>
      </c>
    </row>
    <row r="8" spans="1:19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26958.9</v>
      </c>
      <c r="J8" s="85">
        <v>5000000</v>
      </c>
      <c r="K8" s="85"/>
      <c r="L8" s="85"/>
      <c r="M8" s="28">
        <f t="shared" si="0"/>
        <v>5000000</v>
      </c>
      <c r="N8" s="85"/>
      <c r="O8" s="85"/>
      <c r="P8" s="28">
        <f t="shared" si="1"/>
        <v>5000000</v>
      </c>
      <c r="Q8" s="85"/>
      <c r="R8" s="85">
        <v>5000000</v>
      </c>
      <c r="S8" s="28">
        <f t="shared" si="2"/>
        <v>0</v>
      </c>
    </row>
    <row r="9" spans="1:19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  <c r="N9" s="26"/>
      <c r="O9" s="27"/>
      <c r="P9" s="28"/>
      <c r="Q9" s="26"/>
      <c r="R9" s="27"/>
      <c r="S9" s="28">
        <f t="shared" si="2"/>
        <v>0</v>
      </c>
    </row>
    <row r="10" spans="1:19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0</v>
      </c>
      <c r="J10" s="85"/>
      <c r="K10" s="27">
        <v>5000000</v>
      </c>
      <c r="L10" s="85"/>
      <c r="M10" s="28">
        <f>J10+K10-L10</f>
        <v>5000000</v>
      </c>
      <c r="N10" s="27">
        <v>5000000</v>
      </c>
      <c r="O10" s="85">
        <v>5000000</v>
      </c>
      <c r="P10" s="28">
        <f t="shared" ref="P10:P16" si="3">J10+N10-O10</f>
        <v>0</v>
      </c>
      <c r="Q10" s="27">
        <v>5000000</v>
      </c>
      <c r="R10" s="85">
        <v>5000000</v>
      </c>
      <c r="S10" s="28">
        <f t="shared" si="2"/>
        <v>0</v>
      </c>
    </row>
    <row r="11" spans="1:19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0</v>
      </c>
      <c r="J11" s="85"/>
      <c r="K11" s="27">
        <v>5000000</v>
      </c>
      <c r="L11" s="85"/>
      <c r="M11" s="28">
        <f t="shared" ref="M11:M12" si="4">J11+K11-L11</f>
        <v>5000000</v>
      </c>
      <c r="N11" s="27">
        <v>5000000</v>
      </c>
      <c r="O11" s="85">
        <v>5000000</v>
      </c>
      <c r="P11" s="28">
        <f t="shared" si="3"/>
        <v>0</v>
      </c>
      <c r="Q11" s="27">
        <v>5000000</v>
      </c>
      <c r="R11" s="85">
        <v>5000000</v>
      </c>
      <c r="S11" s="28">
        <f t="shared" si="2"/>
        <v>0</v>
      </c>
    </row>
    <row r="12" spans="1:19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21743.84</v>
      </c>
      <c r="J12" s="85"/>
      <c r="K12" s="27">
        <v>5000000</v>
      </c>
      <c r="L12" s="85"/>
      <c r="M12" s="28">
        <f t="shared" si="4"/>
        <v>5000000</v>
      </c>
      <c r="N12" s="27">
        <v>5000000</v>
      </c>
      <c r="O12" s="85"/>
      <c r="P12" s="28">
        <f t="shared" si="3"/>
        <v>5000000</v>
      </c>
      <c r="Q12" s="27">
        <v>5000000</v>
      </c>
      <c r="R12" s="27">
        <v>5000000</v>
      </c>
      <c r="S12" s="28">
        <f t="shared" si="2"/>
        <v>0</v>
      </c>
    </row>
    <row r="13" spans="1:19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48657.53</v>
      </c>
      <c r="J13" s="85"/>
      <c r="K13" s="27">
        <v>10000000</v>
      </c>
      <c r="L13" s="85"/>
      <c r="M13" s="28">
        <f>J13+K13-L13</f>
        <v>10000000</v>
      </c>
      <c r="N13" s="27">
        <v>10000000</v>
      </c>
      <c r="O13" s="85"/>
      <c r="P13" s="28">
        <f t="shared" si="3"/>
        <v>10000000</v>
      </c>
      <c r="Q13" s="27">
        <v>10000000</v>
      </c>
      <c r="R13" s="27">
        <v>10000000</v>
      </c>
      <c r="S13" s="28">
        <f t="shared" si="2"/>
        <v>0</v>
      </c>
    </row>
    <row r="14" spans="1:19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24082.19</v>
      </c>
      <c r="J14" s="85"/>
      <c r="K14" s="27">
        <v>5000000</v>
      </c>
      <c r="L14" s="85"/>
      <c r="M14" s="28">
        <f t="shared" ref="M14:M16" si="5">J14+K14-L14</f>
        <v>5000000</v>
      </c>
      <c r="N14" s="27">
        <v>5000000</v>
      </c>
      <c r="O14" s="85"/>
      <c r="P14" s="28">
        <f t="shared" si="3"/>
        <v>5000000</v>
      </c>
      <c r="Q14" s="27">
        <v>5000000</v>
      </c>
      <c r="R14" s="27">
        <v>5000000</v>
      </c>
      <c r="S14" s="28">
        <f t="shared" si="2"/>
        <v>0</v>
      </c>
    </row>
    <row r="15" spans="1:19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30061.64</v>
      </c>
      <c r="J15" s="85"/>
      <c r="K15" s="27">
        <v>5000000</v>
      </c>
      <c r="L15" s="85"/>
      <c r="M15" s="28">
        <f t="shared" si="5"/>
        <v>5000000</v>
      </c>
      <c r="N15" s="27">
        <v>5000000</v>
      </c>
      <c r="O15" s="85"/>
      <c r="P15" s="28">
        <f t="shared" si="3"/>
        <v>5000000</v>
      </c>
      <c r="Q15" s="27">
        <v>5000000</v>
      </c>
      <c r="R15" s="85"/>
      <c r="S15" s="28">
        <f t="shared" si="2"/>
        <v>5000000</v>
      </c>
    </row>
    <row r="16" spans="1:19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31643.84</v>
      </c>
      <c r="J16" s="85"/>
      <c r="K16" s="27">
        <v>5000000</v>
      </c>
      <c r="L16" s="85"/>
      <c r="M16" s="28">
        <f t="shared" si="5"/>
        <v>5000000</v>
      </c>
      <c r="N16" s="27">
        <v>5000000</v>
      </c>
      <c r="O16" s="85"/>
      <c r="P16" s="28">
        <f t="shared" si="3"/>
        <v>5000000</v>
      </c>
      <c r="Q16" s="27">
        <v>5000000</v>
      </c>
      <c r="R16" s="85"/>
      <c r="S16" s="28">
        <f t="shared" si="2"/>
        <v>5000000</v>
      </c>
    </row>
    <row r="17" spans="1:19" ht="15.75" thickBot="1" x14ac:dyDescent="0.3">
      <c r="A17" s="79"/>
      <c r="B17" s="80"/>
      <c r="C17" s="80"/>
      <c r="D17" s="80"/>
      <c r="E17" s="80"/>
      <c r="F17" s="81"/>
      <c r="G17" s="82"/>
      <c r="H17" s="83"/>
      <c r="I17" s="84"/>
      <c r="J17" s="85"/>
      <c r="K17" s="86"/>
      <c r="L17" s="85"/>
      <c r="M17" s="87"/>
      <c r="N17" s="86"/>
      <c r="O17" s="85"/>
      <c r="P17" s="87"/>
      <c r="Q17" s="86"/>
      <c r="R17" s="85"/>
      <c r="S17" s="87"/>
    </row>
    <row r="18" spans="1:19" ht="15.75" thickBot="1" x14ac:dyDescent="0.3">
      <c r="A18" s="88" t="s">
        <v>19</v>
      </c>
      <c r="B18" s="89" t="s">
        <v>17</v>
      </c>
      <c r="C18" s="89"/>
      <c r="D18" s="89"/>
      <c r="E18" s="89"/>
      <c r="F18" s="90"/>
      <c r="G18" s="91"/>
      <c r="H18" s="92" t="s">
        <v>17</v>
      </c>
      <c r="I18" s="93">
        <f t="shared" ref="I18:S18" si="6">SUM(I5:I17)</f>
        <v>183147.94</v>
      </c>
      <c r="J18" s="94">
        <f t="shared" si="6"/>
        <v>15000000</v>
      </c>
      <c r="K18" s="94">
        <f t="shared" si="6"/>
        <v>40000000</v>
      </c>
      <c r="L18" s="94">
        <f t="shared" si="6"/>
        <v>5000000</v>
      </c>
      <c r="M18" s="95">
        <f t="shared" si="6"/>
        <v>50000000</v>
      </c>
      <c r="N18" s="94">
        <f t="shared" si="6"/>
        <v>40000000</v>
      </c>
      <c r="O18" s="94">
        <f t="shared" si="6"/>
        <v>20000000</v>
      </c>
      <c r="P18" s="95">
        <f t="shared" si="6"/>
        <v>35000000</v>
      </c>
      <c r="Q18" s="94">
        <f t="shared" si="6"/>
        <v>40000000</v>
      </c>
      <c r="R18" s="94">
        <f t="shared" si="6"/>
        <v>45000000</v>
      </c>
      <c r="S18" s="95">
        <f t="shared" si="6"/>
        <v>10000000</v>
      </c>
    </row>
    <row r="19" spans="1:19" ht="15.75" thickBot="1" x14ac:dyDescent="0.3">
      <c r="A19" s="38"/>
      <c r="B19" s="39"/>
      <c r="C19" s="39"/>
      <c r="D19" s="39"/>
      <c r="E19" s="39"/>
      <c r="F19" s="40"/>
      <c r="G19" s="39"/>
      <c r="H19" s="41"/>
      <c r="I19" s="42"/>
      <c r="J19" s="43"/>
      <c r="K19" s="43"/>
      <c r="L19" s="43"/>
      <c r="M19" s="44"/>
      <c r="N19" s="43"/>
      <c r="O19" s="43"/>
      <c r="P19" s="44"/>
      <c r="Q19" s="43"/>
      <c r="R19" s="43"/>
      <c r="S19" s="44"/>
    </row>
    <row r="20" spans="1:19" ht="15.75" thickBot="1" x14ac:dyDescent="0.3">
      <c r="A20" s="45" t="s">
        <v>20</v>
      </c>
      <c r="B20" s="46"/>
      <c r="C20" s="46"/>
      <c r="D20" s="46"/>
      <c r="E20" s="46"/>
      <c r="F20" s="47"/>
      <c r="G20" s="46" t="s">
        <v>17</v>
      </c>
      <c r="H20" s="48" t="s">
        <v>17</v>
      </c>
      <c r="I20" s="49">
        <f t="shared" ref="I20:S20" si="7">I18</f>
        <v>183147.94</v>
      </c>
      <c r="J20" s="50">
        <f t="shared" si="7"/>
        <v>15000000</v>
      </c>
      <c r="K20" s="75">
        <f t="shared" si="7"/>
        <v>40000000</v>
      </c>
      <c r="L20" s="75">
        <f t="shared" si="7"/>
        <v>5000000</v>
      </c>
      <c r="M20" s="51">
        <f t="shared" si="7"/>
        <v>50000000</v>
      </c>
      <c r="N20" s="75">
        <f t="shared" si="7"/>
        <v>40000000</v>
      </c>
      <c r="O20" s="75">
        <f t="shared" si="7"/>
        <v>20000000</v>
      </c>
      <c r="P20" s="51">
        <f t="shared" si="7"/>
        <v>35000000</v>
      </c>
      <c r="Q20" s="75">
        <f t="shared" si="7"/>
        <v>40000000</v>
      </c>
      <c r="R20" s="75">
        <f t="shared" si="7"/>
        <v>45000000</v>
      </c>
      <c r="S20" s="51">
        <f t="shared" si="7"/>
        <v>10000000</v>
      </c>
    </row>
    <row r="21" spans="1:19" x14ac:dyDescent="0.25">
      <c r="A21" s="36"/>
      <c r="B21" s="34"/>
      <c r="C21" s="34"/>
      <c r="D21" s="34"/>
      <c r="E21" s="34"/>
      <c r="F21" s="35"/>
      <c r="G21" s="34"/>
      <c r="H21" s="36"/>
      <c r="J21" s="37"/>
      <c r="M21" s="37"/>
      <c r="P21" s="37"/>
      <c r="S21" s="37"/>
    </row>
    <row r="22" spans="1:19" x14ac:dyDescent="0.25">
      <c r="A22" s="36"/>
      <c r="B22" s="34"/>
      <c r="C22" s="34"/>
      <c r="D22" s="34"/>
      <c r="E22" s="34"/>
      <c r="F22" s="35"/>
      <c r="G22" s="34"/>
      <c r="H22" s="36"/>
      <c r="J22" s="97"/>
      <c r="K22" s="33" t="s">
        <v>46</v>
      </c>
      <c r="L22" s="33" t="s">
        <v>47</v>
      </c>
      <c r="M22" s="27"/>
      <c r="N22" s="33" t="s">
        <v>46</v>
      </c>
      <c r="O22" s="33" t="s">
        <v>47</v>
      </c>
      <c r="P22" s="27"/>
      <c r="Q22" s="33" t="s">
        <v>46</v>
      </c>
      <c r="R22" s="33" t="s">
        <v>47</v>
      </c>
      <c r="S22" s="27"/>
    </row>
    <row r="23" spans="1:19" x14ac:dyDescent="0.25">
      <c r="B23" s="52"/>
      <c r="C23" s="52"/>
      <c r="G23" s="52"/>
      <c r="H23" s="52"/>
      <c r="I23" s="53"/>
      <c r="J23" s="114" t="s">
        <v>81</v>
      </c>
      <c r="K23" s="103" t="s">
        <v>48</v>
      </c>
      <c r="L23" s="104" t="s">
        <v>49</v>
      </c>
      <c r="M23" s="105">
        <v>0</v>
      </c>
      <c r="N23" s="103" t="s">
        <v>48</v>
      </c>
      <c r="O23" s="104" t="s">
        <v>49</v>
      </c>
      <c r="P23" s="105">
        <v>0</v>
      </c>
      <c r="Q23" s="103" t="s">
        <v>48</v>
      </c>
      <c r="R23" s="104" t="s">
        <v>49</v>
      </c>
      <c r="S23" s="105">
        <v>0</v>
      </c>
    </row>
    <row r="24" spans="1:19" x14ac:dyDescent="0.25">
      <c r="B24" s="52"/>
      <c r="C24" s="52"/>
      <c r="G24" s="52"/>
      <c r="H24" s="52"/>
      <c r="I24" s="53"/>
      <c r="J24" s="115"/>
      <c r="K24" s="106" t="s">
        <v>50</v>
      </c>
      <c r="L24" s="98" t="s">
        <v>51</v>
      </c>
      <c r="M24" s="99">
        <v>10000000</v>
      </c>
      <c r="N24" s="106" t="s">
        <v>50</v>
      </c>
      <c r="O24" s="98" t="s">
        <v>51</v>
      </c>
      <c r="P24" s="99">
        <v>10000000</v>
      </c>
      <c r="Q24" s="106" t="s">
        <v>50</v>
      </c>
      <c r="R24" s="98" t="s">
        <v>51</v>
      </c>
      <c r="S24" s="99">
        <v>10000000</v>
      </c>
    </row>
    <row r="25" spans="1:19" x14ac:dyDescent="0.25">
      <c r="B25" s="52"/>
      <c r="C25" s="52"/>
      <c r="G25" s="52"/>
      <c r="H25" s="52"/>
      <c r="I25" s="53"/>
      <c r="J25" s="116"/>
      <c r="K25" s="100" t="s">
        <v>52</v>
      </c>
      <c r="L25" s="101" t="s">
        <v>53</v>
      </c>
      <c r="M25" s="102">
        <v>0</v>
      </c>
      <c r="N25" s="100" t="s">
        <v>52</v>
      </c>
      <c r="O25" s="101" t="s">
        <v>53</v>
      </c>
      <c r="P25" s="102">
        <v>0</v>
      </c>
      <c r="Q25" s="100" t="s">
        <v>52</v>
      </c>
      <c r="R25" s="101" t="s">
        <v>53</v>
      </c>
      <c r="S25" s="102">
        <v>-5000000</v>
      </c>
    </row>
    <row r="26" spans="1:19" x14ac:dyDescent="0.25">
      <c r="B26" s="52"/>
      <c r="C26" s="52"/>
      <c r="G26" s="52"/>
      <c r="H26" s="52"/>
      <c r="I26" s="53"/>
      <c r="J26" s="114" t="s">
        <v>82</v>
      </c>
      <c r="K26" s="103" t="s">
        <v>54</v>
      </c>
      <c r="L26" s="104" t="s">
        <v>55</v>
      </c>
      <c r="M26" s="105">
        <v>0</v>
      </c>
      <c r="N26" s="103" t="s">
        <v>54</v>
      </c>
      <c r="O26" s="104" t="s">
        <v>55</v>
      </c>
      <c r="P26" s="105">
        <v>0</v>
      </c>
      <c r="Q26" s="103" t="s">
        <v>54</v>
      </c>
      <c r="R26" s="104" t="s">
        <v>55</v>
      </c>
      <c r="S26" s="105">
        <v>0</v>
      </c>
    </row>
    <row r="27" spans="1:19" x14ac:dyDescent="0.25">
      <c r="B27" s="52"/>
      <c r="C27" s="52"/>
      <c r="G27" s="52"/>
      <c r="H27" s="52"/>
      <c r="I27" s="53"/>
      <c r="J27" s="115"/>
      <c r="K27" s="106" t="s">
        <v>56</v>
      </c>
      <c r="L27" s="98" t="s">
        <v>57</v>
      </c>
      <c r="M27" s="99">
        <v>0</v>
      </c>
      <c r="N27" s="106" t="s">
        <v>56</v>
      </c>
      <c r="O27" s="98" t="s">
        <v>57</v>
      </c>
      <c r="P27" s="99">
        <v>0</v>
      </c>
      <c r="Q27" s="106" t="s">
        <v>56</v>
      </c>
      <c r="R27" s="98" t="s">
        <v>57</v>
      </c>
      <c r="S27" s="99">
        <v>0</v>
      </c>
    </row>
    <row r="28" spans="1:19" x14ac:dyDescent="0.25">
      <c r="B28" s="52"/>
      <c r="C28" s="52"/>
      <c r="G28" s="52"/>
      <c r="H28" s="52"/>
      <c r="I28" s="53"/>
      <c r="J28" s="116"/>
      <c r="K28" s="100" t="s">
        <v>58</v>
      </c>
      <c r="L28" s="101" t="s">
        <v>59</v>
      </c>
      <c r="M28" s="102">
        <v>0</v>
      </c>
      <c r="N28" s="100" t="s">
        <v>58</v>
      </c>
      <c r="O28" s="101" t="s">
        <v>59</v>
      </c>
      <c r="P28" s="102">
        <v>0</v>
      </c>
      <c r="Q28" s="100" t="s">
        <v>58</v>
      </c>
      <c r="R28" s="101" t="s">
        <v>59</v>
      </c>
      <c r="S28" s="102">
        <v>0</v>
      </c>
    </row>
    <row r="29" spans="1:19" x14ac:dyDescent="0.25">
      <c r="B29" s="52"/>
      <c r="C29" s="52"/>
      <c r="G29" s="52"/>
      <c r="H29" s="52"/>
      <c r="I29" s="53"/>
      <c r="J29" s="114" t="s">
        <v>83</v>
      </c>
      <c r="K29" s="106" t="s">
        <v>60</v>
      </c>
      <c r="L29" s="98" t="s">
        <v>61</v>
      </c>
      <c r="M29" s="99">
        <v>10000000</v>
      </c>
      <c r="N29" s="106" t="s">
        <v>60</v>
      </c>
      <c r="O29" s="98" t="s">
        <v>61</v>
      </c>
      <c r="P29" s="99">
        <v>10000000</v>
      </c>
      <c r="Q29" s="106" t="s">
        <v>60</v>
      </c>
      <c r="R29" s="98" t="s">
        <v>61</v>
      </c>
      <c r="S29" s="99">
        <v>10000000</v>
      </c>
    </row>
    <row r="30" spans="1:19" x14ac:dyDescent="0.25">
      <c r="B30" s="52"/>
      <c r="C30" s="52"/>
      <c r="G30" s="52"/>
      <c r="H30" s="52"/>
      <c r="I30" s="53"/>
      <c r="J30" s="115"/>
      <c r="K30" s="106" t="s">
        <v>62</v>
      </c>
      <c r="L30" s="98" t="s">
        <v>63</v>
      </c>
      <c r="M30" s="99">
        <v>20000000</v>
      </c>
      <c r="N30" s="106" t="s">
        <v>62</v>
      </c>
      <c r="O30" s="98" t="s">
        <v>63</v>
      </c>
      <c r="P30" s="99">
        <v>20000000</v>
      </c>
      <c r="Q30" s="106" t="s">
        <v>62</v>
      </c>
      <c r="R30" s="98" t="s">
        <v>63</v>
      </c>
      <c r="S30" s="99">
        <v>20000000</v>
      </c>
    </row>
    <row r="31" spans="1:19" x14ac:dyDescent="0.25">
      <c r="B31" s="52"/>
      <c r="C31" s="52"/>
      <c r="G31" s="52"/>
      <c r="H31" s="52"/>
      <c r="I31" s="53"/>
      <c r="J31" s="116"/>
      <c r="K31" s="106" t="s">
        <v>64</v>
      </c>
      <c r="L31" s="98" t="s">
        <v>65</v>
      </c>
      <c r="M31" s="99">
        <v>-5000000</v>
      </c>
      <c r="N31" s="106" t="s">
        <v>64</v>
      </c>
      <c r="O31" s="98" t="s">
        <v>65</v>
      </c>
      <c r="P31" s="99">
        <v>-10000000</v>
      </c>
      <c r="Q31" s="106" t="s">
        <v>64</v>
      </c>
      <c r="R31" s="98" t="s">
        <v>65</v>
      </c>
      <c r="S31" s="99">
        <v>-25000000</v>
      </c>
    </row>
    <row r="32" spans="1:19" x14ac:dyDescent="0.25">
      <c r="B32" s="52"/>
      <c r="C32" s="52"/>
      <c r="G32" s="52"/>
      <c r="H32" s="52"/>
      <c r="I32" s="53"/>
      <c r="J32" s="114" t="s">
        <v>84</v>
      </c>
      <c r="K32" s="103" t="s">
        <v>66</v>
      </c>
      <c r="L32" s="104" t="s">
        <v>67</v>
      </c>
      <c r="M32" s="105">
        <v>0</v>
      </c>
      <c r="N32" s="103" t="s">
        <v>66</v>
      </c>
      <c r="O32" s="104" t="s">
        <v>67</v>
      </c>
      <c r="P32" s="105">
        <v>0</v>
      </c>
      <c r="Q32" s="103" t="s">
        <v>66</v>
      </c>
      <c r="R32" s="104" t="s">
        <v>67</v>
      </c>
      <c r="S32" s="105">
        <v>0</v>
      </c>
    </row>
    <row r="33" spans="2:19" x14ac:dyDescent="0.25">
      <c r="B33" s="52"/>
      <c r="C33" s="52"/>
      <c r="G33" s="52"/>
      <c r="H33" s="52"/>
      <c r="I33" s="53"/>
      <c r="J33" s="115"/>
      <c r="K33" s="106" t="s">
        <v>68</v>
      </c>
      <c r="L33" s="98" t="s">
        <v>69</v>
      </c>
      <c r="M33" s="99">
        <v>0</v>
      </c>
      <c r="N33" s="106" t="s">
        <v>68</v>
      </c>
      <c r="O33" s="98" t="s">
        <v>69</v>
      </c>
      <c r="P33" s="99">
        <v>0</v>
      </c>
      <c r="Q33" s="106" t="s">
        <v>68</v>
      </c>
      <c r="R33" s="98" t="s">
        <v>69</v>
      </c>
      <c r="S33" s="99">
        <v>0</v>
      </c>
    </row>
    <row r="34" spans="2:19" x14ac:dyDescent="0.25">
      <c r="B34" s="52"/>
      <c r="C34" s="52"/>
      <c r="G34" s="52"/>
      <c r="H34" s="52"/>
      <c r="I34" s="53"/>
      <c r="J34" s="116"/>
      <c r="K34" s="100" t="s">
        <v>70</v>
      </c>
      <c r="L34" s="101" t="s">
        <v>71</v>
      </c>
      <c r="M34" s="102">
        <v>0</v>
      </c>
      <c r="N34" s="100" t="s">
        <v>70</v>
      </c>
      <c r="O34" s="101" t="s">
        <v>71</v>
      </c>
      <c r="P34" s="102">
        <v>0</v>
      </c>
      <c r="Q34" s="100" t="s">
        <v>70</v>
      </c>
      <c r="R34" s="101" t="s">
        <v>71</v>
      </c>
      <c r="S34" s="102">
        <v>0</v>
      </c>
    </row>
    <row r="35" spans="2:19" x14ac:dyDescent="0.25">
      <c r="B35" s="52"/>
      <c r="C35" s="52"/>
      <c r="G35" s="52"/>
      <c r="H35" s="52"/>
      <c r="I35" s="53"/>
      <c r="J35" s="108" t="s">
        <v>85</v>
      </c>
      <c r="K35" s="106" t="s">
        <v>72</v>
      </c>
      <c r="L35" s="98" t="s">
        <v>73</v>
      </c>
      <c r="M35" s="99">
        <v>5000000</v>
      </c>
      <c r="N35" s="106" t="s">
        <v>72</v>
      </c>
      <c r="O35" s="98" t="s">
        <v>73</v>
      </c>
      <c r="P35" s="99">
        <v>5000000</v>
      </c>
      <c r="Q35" s="106" t="s">
        <v>72</v>
      </c>
      <c r="R35" s="98" t="s">
        <v>73</v>
      </c>
      <c r="S35" s="99">
        <v>5000000</v>
      </c>
    </row>
    <row r="36" spans="2:19" x14ac:dyDescent="0.25">
      <c r="B36" s="52"/>
      <c r="C36" s="52"/>
      <c r="G36" s="52"/>
      <c r="H36" s="52"/>
      <c r="I36" s="53"/>
      <c r="J36" s="109"/>
      <c r="K36" s="106" t="s">
        <v>74</v>
      </c>
      <c r="L36" s="98" t="s">
        <v>75</v>
      </c>
      <c r="M36" s="99">
        <v>10000000</v>
      </c>
      <c r="N36" s="106" t="s">
        <v>74</v>
      </c>
      <c r="O36" s="98" t="s">
        <v>75</v>
      </c>
      <c r="P36" s="99">
        <v>10000000</v>
      </c>
      <c r="Q36" s="106" t="s">
        <v>74</v>
      </c>
      <c r="R36" s="98" t="s">
        <v>75</v>
      </c>
      <c r="S36" s="99">
        <v>10000000</v>
      </c>
    </row>
    <row r="37" spans="2:19" x14ac:dyDescent="0.25">
      <c r="B37" s="52"/>
      <c r="C37" s="52"/>
      <c r="G37" s="52"/>
      <c r="H37" s="52"/>
      <c r="I37" s="53"/>
      <c r="J37" s="110"/>
      <c r="K37" s="100" t="s">
        <v>76</v>
      </c>
      <c r="L37" s="101" t="s">
        <v>77</v>
      </c>
      <c r="M37" s="102">
        <v>0</v>
      </c>
      <c r="N37" s="100" t="s">
        <v>76</v>
      </c>
      <c r="O37" s="101" t="s">
        <v>77</v>
      </c>
      <c r="P37" s="102">
        <v>-10000000</v>
      </c>
      <c r="Q37" s="100" t="s">
        <v>76</v>
      </c>
      <c r="R37" s="101" t="s">
        <v>77</v>
      </c>
      <c r="S37" s="102">
        <v>-15000000</v>
      </c>
    </row>
    <row r="38" spans="2:19" ht="15.75" thickBot="1" x14ac:dyDescent="0.3">
      <c r="I38" s="54"/>
      <c r="J38" s="54"/>
      <c r="L38" s="55" t="s">
        <v>94</v>
      </c>
      <c r="M38" s="107">
        <f>SUM(M23:M37)</f>
        <v>50000000</v>
      </c>
      <c r="O38" s="55" t="s">
        <v>96</v>
      </c>
      <c r="P38" s="107">
        <f>SUM(P23:P37)</f>
        <v>35000000</v>
      </c>
      <c r="R38" s="55" t="s">
        <v>98</v>
      </c>
      <c r="S38" s="107">
        <f>SUM(S23:S37)</f>
        <v>10000000</v>
      </c>
    </row>
    <row r="39" spans="2:19" ht="15.75" thickTop="1" x14ac:dyDescent="0.25">
      <c r="K39" s="7"/>
      <c r="L39" s="7"/>
      <c r="M39" s="7"/>
      <c r="N39" s="7"/>
      <c r="O39" s="7"/>
      <c r="P39" s="7"/>
      <c r="Q39" s="7"/>
      <c r="R39" s="7"/>
      <c r="S39" s="7"/>
    </row>
    <row r="40" spans="2:19" ht="15.75" thickBot="1" x14ac:dyDescent="0.3">
      <c r="B40" s="34"/>
      <c r="C40" s="34"/>
      <c r="D40" s="34"/>
      <c r="E40" s="34"/>
      <c r="F40" s="35"/>
      <c r="G40" s="34"/>
      <c r="H40" s="36"/>
      <c r="K40" s="7"/>
      <c r="L40" s="7"/>
      <c r="M40" s="7"/>
      <c r="N40" s="7"/>
      <c r="O40" s="7"/>
      <c r="P40" s="7"/>
      <c r="Q40" s="7"/>
      <c r="R40" s="7"/>
      <c r="S40" s="7"/>
    </row>
    <row r="41" spans="2:19" x14ac:dyDescent="0.25">
      <c r="B41" s="56"/>
      <c r="C41" s="57"/>
      <c r="D41" s="58"/>
      <c r="E41" s="58"/>
      <c r="F41" s="59"/>
      <c r="G41" s="35"/>
      <c r="H41" s="34"/>
      <c r="K41" s="7"/>
      <c r="L41" s="7"/>
      <c r="M41" s="7"/>
      <c r="N41" s="7"/>
      <c r="O41" s="7"/>
      <c r="P41" s="7"/>
      <c r="Q41" s="7"/>
      <c r="R41" s="7"/>
      <c r="S41" s="7"/>
    </row>
    <row r="42" spans="2:19" x14ac:dyDescent="0.25">
      <c r="B42" s="60" t="s">
        <v>21</v>
      </c>
      <c r="C42" s="61"/>
      <c r="D42" s="62"/>
      <c r="E42" s="62"/>
      <c r="F42" s="59"/>
      <c r="G42" s="35"/>
      <c r="H42" s="34"/>
      <c r="K42" s="7"/>
      <c r="L42" s="7"/>
      <c r="M42" s="37"/>
      <c r="N42" s="7"/>
      <c r="O42" s="7"/>
      <c r="P42" s="37"/>
      <c r="Q42" s="7"/>
      <c r="R42" s="7"/>
      <c r="S42" s="37"/>
    </row>
    <row r="43" spans="2:19" x14ac:dyDescent="0.25">
      <c r="B43" s="63"/>
      <c r="C43" s="64"/>
      <c r="D43" s="34"/>
      <c r="E43" s="34"/>
      <c r="F43" s="59"/>
      <c r="G43" s="35"/>
      <c r="H43" s="34"/>
      <c r="K43" s="7"/>
      <c r="L43" s="7"/>
      <c r="M43" s="7"/>
      <c r="N43" s="7"/>
      <c r="O43" s="7"/>
      <c r="P43" s="7"/>
      <c r="Q43" s="7"/>
      <c r="R43" s="7"/>
      <c r="S43" s="7"/>
    </row>
    <row r="44" spans="2:19" x14ac:dyDescent="0.25">
      <c r="B44" s="63" t="s">
        <v>22</v>
      </c>
      <c r="C44" s="64"/>
      <c r="D44" s="34"/>
      <c r="E44" s="65">
        <v>0</v>
      </c>
      <c r="F44" s="66"/>
      <c r="G44" s="35"/>
      <c r="H44" s="34"/>
      <c r="K44" s="7"/>
      <c r="L44" s="7"/>
      <c r="M44" s="37"/>
      <c r="N44" s="7"/>
      <c r="O44" s="7"/>
      <c r="P44" s="37"/>
      <c r="Q44" s="7"/>
      <c r="R44" s="7"/>
      <c r="S44" s="37"/>
    </row>
    <row r="45" spans="2:19" x14ac:dyDescent="0.25">
      <c r="B45" s="63" t="s">
        <v>23</v>
      </c>
      <c r="C45" s="64"/>
      <c r="D45" s="34"/>
      <c r="E45" s="65">
        <v>0</v>
      </c>
      <c r="F45" s="66"/>
      <c r="G45" s="35"/>
      <c r="H45" s="34"/>
      <c r="K45" s="7"/>
      <c r="L45" s="7"/>
      <c r="M45" s="37"/>
      <c r="N45" s="7"/>
      <c r="O45" s="7"/>
      <c r="P45" s="37"/>
      <c r="Q45" s="7"/>
      <c r="R45" s="7"/>
      <c r="S45" s="37"/>
    </row>
    <row r="46" spans="2:19" x14ac:dyDescent="0.25">
      <c r="B46" s="63" t="s">
        <v>24</v>
      </c>
      <c r="C46" s="64"/>
      <c r="D46" s="34"/>
      <c r="E46" s="65">
        <v>0</v>
      </c>
      <c r="F46" s="66"/>
      <c r="G46" s="35"/>
      <c r="H46" s="34"/>
      <c r="K46" s="7"/>
      <c r="L46" s="7"/>
      <c r="M46" s="37"/>
      <c r="N46" s="7"/>
      <c r="O46" s="7"/>
      <c r="P46" s="37"/>
      <c r="Q46" s="7"/>
      <c r="R46" s="7"/>
      <c r="S46" s="37"/>
    </row>
    <row r="47" spans="2:19" x14ac:dyDescent="0.25">
      <c r="B47" s="63" t="s">
        <v>25</v>
      </c>
      <c r="C47" s="64"/>
      <c r="D47" s="34"/>
      <c r="E47" s="65">
        <v>0</v>
      </c>
      <c r="F47" s="66"/>
      <c r="G47" s="35"/>
      <c r="H47" s="34"/>
      <c r="K47" s="7"/>
      <c r="L47" s="7"/>
      <c r="M47" s="7"/>
      <c r="N47" s="7"/>
      <c r="O47" s="7"/>
      <c r="P47" s="7"/>
      <c r="Q47" s="7"/>
      <c r="R47" s="7"/>
      <c r="S47" s="7"/>
    </row>
    <row r="48" spans="2:19" x14ac:dyDescent="0.25">
      <c r="B48" s="63" t="s">
        <v>26</v>
      </c>
      <c r="C48" s="64"/>
      <c r="D48" s="34"/>
      <c r="E48" s="65">
        <v>0</v>
      </c>
      <c r="F48" s="66"/>
      <c r="G48" s="35"/>
      <c r="H48" s="34"/>
      <c r="K48" s="7"/>
      <c r="L48" s="7"/>
      <c r="M48" s="7"/>
      <c r="N48" s="7"/>
      <c r="O48" s="7"/>
      <c r="P48" s="7"/>
      <c r="Q48" s="7"/>
      <c r="R48" s="7"/>
      <c r="S48" s="7"/>
    </row>
    <row r="49" spans="2:19" x14ac:dyDescent="0.25">
      <c r="B49" s="63" t="s">
        <v>44</v>
      </c>
      <c r="C49" s="64"/>
      <c r="D49" s="34"/>
      <c r="E49" s="65">
        <v>0</v>
      </c>
      <c r="F49" s="66"/>
      <c r="G49" s="35"/>
      <c r="H49" s="34"/>
      <c r="K49" s="7"/>
      <c r="L49" s="7"/>
      <c r="M49" s="7"/>
      <c r="N49" s="7"/>
      <c r="O49" s="7"/>
      <c r="P49" s="7"/>
      <c r="Q49" s="7"/>
      <c r="R49" s="7"/>
      <c r="S49" s="7"/>
    </row>
    <row r="50" spans="2:19" x14ac:dyDescent="0.25">
      <c r="B50" s="63" t="s">
        <v>27</v>
      </c>
      <c r="C50" s="64"/>
      <c r="D50" s="34"/>
      <c r="E50" s="65">
        <v>0</v>
      </c>
      <c r="F50" s="66"/>
      <c r="G50" s="35"/>
      <c r="H50" s="34"/>
      <c r="K50" s="7"/>
      <c r="L50" s="7"/>
      <c r="M50" s="37"/>
      <c r="N50" s="7"/>
      <c r="O50" s="7"/>
      <c r="P50" s="37"/>
      <c r="Q50" s="7"/>
      <c r="R50" s="7"/>
      <c r="S50" s="37"/>
    </row>
    <row r="51" spans="2:19" x14ac:dyDescent="0.25">
      <c r="B51" s="63" t="s">
        <v>36</v>
      </c>
      <c r="C51" s="64"/>
      <c r="D51" s="34"/>
      <c r="E51" s="65">
        <v>0</v>
      </c>
      <c r="F51" s="66"/>
      <c r="G51" s="35"/>
      <c r="H51" s="34"/>
      <c r="K51" s="7"/>
      <c r="L51" s="7"/>
      <c r="M51" s="7"/>
      <c r="N51" s="7"/>
      <c r="O51" s="7"/>
      <c r="P51" s="7"/>
      <c r="Q51" s="7"/>
      <c r="R51" s="7"/>
      <c r="S51" s="7"/>
    </row>
    <row r="52" spans="2:19" x14ac:dyDescent="0.25">
      <c r="B52" s="63" t="s">
        <v>28</v>
      </c>
      <c r="C52" s="64"/>
      <c r="D52" s="34"/>
      <c r="E52" s="65">
        <v>0</v>
      </c>
      <c r="F52" s="66"/>
      <c r="G52" s="35"/>
      <c r="H52" s="34"/>
      <c r="K52" s="7"/>
      <c r="L52" s="7"/>
      <c r="M52" s="37"/>
      <c r="N52" s="7"/>
      <c r="O52" s="7"/>
      <c r="P52" s="37"/>
      <c r="Q52" s="7"/>
      <c r="R52" s="7"/>
      <c r="S52" s="37"/>
    </row>
    <row r="53" spans="2:19" x14ac:dyDescent="0.25">
      <c r="B53" s="63" t="s">
        <v>29</v>
      </c>
      <c r="C53" s="64"/>
      <c r="D53" s="34"/>
      <c r="E53" s="65">
        <v>0</v>
      </c>
      <c r="F53" s="66"/>
      <c r="G53" s="35"/>
      <c r="H53" s="34"/>
      <c r="K53" s="7"/>
      <c r="L53" s="7"/>
      <c r="M53" s="37"/>
      <c r="N53" s="7"/>
      <c r="O53" s="7"/>
      <c r="P53" s="37"/>
      <c r="Q53" s="7"/>
      <c r="R53" s="7"/>
      <c r="S53" s="37"/>
    </row>
    <row r="54" spans="2:19" ht="15.75" thickBot="1" x14ac:dyDescent="0.3">
      <c r="B54" s="63" t="s">
        <v>41</v>
      </c>
      <c r="C54" s="64"/>
      <c r="D54" s="34"/>
      <c r="E54" s="67">
        <v>0</v>
      </c>
      <c r="F54" s="66"/>
      <c r="G54" s="35"/>
      <c r="H54" s="34"/>
      <c r="K54" s="7"/>
      <c r="L54" s="7"/>
      <c r="M54" s="37"/>
      <c r="N54" s="7"/>
      <c r="O54" s="7"/>
      <c r="P54" s="37"/>
      <c r="Q54" s="7"/>
      <c r="R54" s="7"/>
      <c r="S54" s="37"/>
    </row>
    <row r="55" spans="2:19" x14ac:dyDescent="0.25">
      <c r="B55" s="63"/>
      <c r="C55" s="64"/>
      <c r="D55" s="34"/>
      <c r="E55" s="65"/>
      <c r="F55" s="66"/>
      <c r="G55" s="35"/>
      <c r="H55" s="34"/>
      <c r="K55" s="7"/>
      <c r="L55" s="7"/>
      <c r="M55" s="37"/>
      <c r="N55" s="7"/>
      <c r="O55" s="7"/>
      <c r="P55" s="37"/>
      <c r="Q55" s="7"/>
      <c r="R55" s="7"/>
      <c r="S55" s="37"/>
    </row>
    <row r="56" spans="2:19" ht="15.75" thickBot="1" x14ac:dyDescent="0.3">
      <c r="B56" s="63"/>
      <c r="C56" s="64"/>
      <c r="D56" s="34"/>
      <c r="E56" s="67">
        <f>SUM(E44:E54)</f>
        <v>0</v>
      </c>
      <c r="F56" s="66"/>
      <c r="G56" s="35"/>
      <c r="H56" s="34"/>
      <c r="K56" s="7"/>
      <c r="L56" s="7"/>
      <c r="M56" s="7"/>
      <c r="N56" s="7"/>
      <c r="O56" s="7"/>
      <c r="P56" s="7"/>
      <c r="Q56" s="7"/>
      <c r="R56" s="7"/>
      <c r="S56" s="7"/>
    </row>
    <row r="57" spans="2:19" x14ac:dyDescent="0.25">
      <c r="B57" s="63"/>
      <c r="C57" s="64"/>
      <c r="D57" s="34"/>
      <c r="E57" s="65"/>
      <c r="F57" s="66"/>
      <c r="G57" s="35"/>
      <c r="H57" s="34"/>
      <c r="K57" s="7"/>
      <c r="L57" s="7"/>
      <c r="M57" s="7"/>
      <c r="N57" s="7"/>
      <c r="O57" s="7"/>
      <c r="P57" s="7"/>
      <c r="Q57" s="7"/>
      <c r="R57" s="7"/>
      <c r="S57" s="7"/>
    </row>
    <row r="58" spans="2:19" x14ac:dyDescent="0.25">
      <c r="B58" s="68" t="s">
        <v>30</v>
      </c>
      <c r="C58" s="69"/>
      <c r="D58" s="70"/>
      <c r="E58" s="65"/>
      <c r="F58" s="66"/>
      <c r="G58" s="35"/>
      <c r="H58" s="34"/>
      <c r="K58" s="7"/>
      <c r="L58" s="7"/>
      <c r="M58" s="7"/>
      <c r="N58" s="7"/>
      <c r="O58" s="7"/>
      <c r="P58" s="7"/>
      <c r="Q58" s="7"/>
      <c r="R58" s="7"/>
      <c r="S58" s="7"/>
    </row>
    <row r="59" spans="2:19" x14ac:dyDescent="0.25">
      <c r="B59" s="63" t="s">
        <v>31</v>
      </c>
      <c r="C59" s="64"/>
      <c r="D59" s="34"/>
      <c r="E59" s="65">
        <v>0</v>
      </c>
      <c r="F59" s="66"/>
      <c r="G59" s="35"/>
      <c r="H59" s="34"/>
      <c r="K59" s="7"/>
      <c r="L59" s="7"/>
      <c r="M59" s="37"/>
      <c r="N59" s="7"/>
      <c r="O59" s="7"/>
      <c r="P59" s="37"/>
      <c r="Q59" s="7"/>
      <c r="R59" s="7"/>
      <c r="S59" s="37"/>
    </row>
    <row r="60" spans="2:19" x14ac:dyDescent="0.25">
      <c r="B60" s="63" t="s">
        <v>32</v>
      </c>
      <c r="C60" s="64"/>
      <c r="D60" s="34"/>
      <c r="E60" s="65">
        <v>0</v>
      </c>
      <c r="F60" s="66"/>
      <c r="G60" s="35"/>
      <c r="H60" s="34"/>
      <c r="K60" s="7"/>
      <c r="L60" s="7"/>
      <c r="M60" s="7"/>
      <c r="N60" s="7"/>
      <c r="O60" s="7"/>
      <c r="P60" s="7"/>
      <c r="Q60" s="7"/>
      <c r="R60" s="7"/>
      <c r="S60" s="7"/>
    </row>
    <row r="61" spans="2:19" x14ac:dyDescent="0.25">
      <c r="B61" s="63" t="s">
        <v>33</v>
      </c>
      <c r="C61" s="64"/>
      <c r="D61" s="34"/>
      <c r="E61" s="65">
        <v>0</v>
      </c>
      <c r="F61" s="66"/>
      <c r="G61" s="35"/>
      <c r="H61" s="34"/>
      <c r="K61" s="7"/>
      <c r="L61" s="7"/>
      <c r="M61" s="37"/>
      <c r="N61" s="7"/>
      <c r="O61" s="7"/>
      <c r="P61" s="37"/>
      <c r="Q61" s="7"/>
      <c r="R61" s="7"/>
      <c r="S61" s="37"/>
    </row>
    <row r="62" spans="2:19" x14ac:dyDescent="0.25">
      <c r="B62" s="63" t="s">
        <v>34</v>
      </c>
      <c r="C62" s="64"/>
      <c r="D62" s="34"/>
      <c r="E62" s="65">
        <v>0</v>
      </c>
      <c r="F62" s="66"/>
      <c r="G62" s="35"/>
      <c r="H62" s="34"/>
      <c r="K62" s="7"/>
      <c r="L62" s="7"/>
      <c r="M62" s="37"/>
      <c r="N62" s="7"/>
      <c r="O62" s="7"/>
      <c r="P62" s="37"/>
      <c r="Q62" s="7"/>
      <c r="R62" s="7"/>
      <c r="S62" s="37"/>
    </row>
    <row r="63" spans="2:19" x14ac:dyDescent="0.25">
      <c r="B63" s="63" t="s">
        <v>40</v>
      </c>
      <c r="C63" s="64"/>
      <c r="D63" s="34"/>
      <c r="E63" s="65">
        <v>0</v>
      </c>
      <c r="F63" s="66"/>
      <c r="G63" s="35"/>
      <c r="H63" s="34"/>
      <c r="K63" s="7"/>
      <c r="L63" s="7"/>
      <c r="M63" s="37"/>
      <c r="N63" s="7"/>
      <c r="O63" s="7"/>
      <c r="P63" s="37"/>
      <c r="Q63" s="7"/>
      <c r="R63" s="7"/>
      <c r="S63" s="37"/>
    </row>
    <row r="64" spans="2:19" x14ac:dyDescent="0.25">
      <c r="B64" s="63" t="s">
        <v>29</v>
      </c>
      <c r="C64" s="64"/>
      <c r="D64" s="34"/>
      <c r="E64" s="65">
        <v>0</v>
      </c>
      <c r="F64" s="66"/>
      <c r="G64" s="35"/>
      <c r="H64" s="34"/>
      <c r="K64" s="7"/>
      <c r="L64" s="7"/>
      <c r="M64" s="7"/>
      <c r="N64" s="7"/>
      <c r="O64" s="7"/>
      <c r="P64" s="7"/>
      <c r="Q64" s="7"/>
      <c r="R64" s="7"/>
      <c r="S64" s="7"/>
    </row>
    <row r="65" spans="2:19" ht="15.75" thickBot="1" x14ac:dyDescent="0.3">
      <c r="B65" s="66"/>
      <c r="F65" s="66"/>
      <c r="G65" s="35"/>
      <c r="H65" s="34"/>
      <c r="K65" s="7"/>
      <c r="L65" s="7"/>
      <c r="M65" s="7"/>
      <c r="N65" s="7"/>
      <c r="O65" s="7"/>
      <c r="P65" s="7"/>
      <c r="Q65" s="7"/>
      <c r="R65" s="7"/>
      <c r="S65" s="7"/>
    </row>
    <row r="66" spans="2:19" ht="15.75" thickBot="1" x14ac:dyDescent="0.3">
      <c r="B66" s="68" t="s">
        <v>35</v>
      </c>
      <c r="C66" s="69"/>
      <c r="D66" s="70"/>
      <c r="E66" s="71">
        <f>E56-E61-E62-E63-E59-E60-E64</f>
        <v>0</v>
      </c>
      <c r="F66" s="66"/>
      <c r="G66" s="35"/>
      <c r="H66" s="34"/>
      <c r="K66" s="7"/>
      <c r="L66" s="7"/>
      <c r="M66" s="7"/>
      <c r="N66" s="7"/>
      <c r="O66" s="7"/>
      <c r="P66" s="7"/>
      <c r="Q66" s="7"/>
      <c r="R66" s="7"/>
      <c r="S66" s="7"/>
    </row>
    <row r="67" spans="2:19" ht="16.5" thickTop="1" thickBot="1" x14ac:dyDescent="0.3">
      <c r="B67" s="68"/>
      <c r="C67" s="69"/>
      <c r="D67" s="34"/>
      <c r="E67" s="34"/>
      <c r="F67" s="72"/>
      <c r="G67" s="34"/>
      <c r="H67" s="36"/>
      <c r="K67" s="7"/>
      <c r="L67" s="7"/>
      <c r="M67" s="37"/>
      <c r="N67" s="7"/>
      <c r="O67" s="7"/>
      <c r="P67" s="37"/>
      <c r="Q67" s="7"/>
      <c r="R67" s="7"/>
      <c r="S67" s="37"/>
    </row>
    <row r="68" spans="2:19" x14ac:dyDescent="0.25">
      <c r="B68" s="73"/>
      <c r="C68" s="73"/>
      <c r="D68" s="58"/>
      <c r="E68" s="58"/>
      <c r="F68" s="74"/>
      <c r="G68" s="34"/>
      <c r="H68" s="36"/>
      <c r="K68" s="7"/>
      <c r="L68" s="7"/>
      <c r="M68" s="7"/>
      <c r="N68" s="7"/>
      <c r="O68" s="7"/>
      <c r="P68" s="7"/>
      <c r="Q68" s="7"/>
      <c r="R68" s="7"/>
      <c r="S68" s="7"/>
    </row>
    <row r="69" spans="2:19" x14ac:dyDescent="0.25">
      <c r="B69" s="69"/>
      <c r="C69" s="69"/>
      <c r="D69" s="70"/>
      <c r="E69" s="70"/>
      <c r="F69" s="74"/>
      <c r="G69" s="34"/>
      <c r="H69" s="36"/>
    </row>
    <row r="70" spans="2:19" x14ac:dyDescent="0.25">
      <c r="B70" s="34"/>
      <c r="C70" s="34"/>
      <c r="D70" s="34"/>
      <c r="E70" s="34"/>
      <c r="F70" s="35"/>
      <c r="G70" s="34"/>
      <c r="H70" s="36"/>
      <c r="K70" s="7"/>
      <c r="L70" s="7"/>
      <c r="M70" s="7"/>
      <c r="N70" s="7"/>
      <c r="O70" s="7"/>
      <c r="P70" s="7"/>
      <c r="Q70" s="7"/>
      <c r="R70" s="7"/>
      <c r="S70" s="7"/>
    </row>
  </sheetData>
  <mergeCells count="6">
    <mergeCell ref="A4:H4"/>
    <mergeCell ref="J23:J25"/>
    <mergeCell ref="J26:J28"/>
    <mergeCell ref="J29:J31"/>
    <mergeCell ref="J32:J34"/>
    <mergeCell ref="J35:J37"/>
  </mergeCells>
  <phoneticPr fontId="1" type="noConversion"/>
  <pageMargins left="0.22" right="0.17" top="0.43" bottom="0.35" header="0.17" footer="0.17"/>
  <pageSetup paperSize="9" scale="50" orientation="landscape" r:id="rId1"/>
  <headerFooter alignWithMargins="0">
    <oddHeader>&amp;C&amp;"Arial,Bold"&amp;12&amp;A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K1:V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16384" width="9.140625" style="7"/>
  </cols>
  <sheetData/>
  <phoneticPr fontId="1" type="noConversion"/>
  <pageMargins left="0.17" right="0.17" top="0.41" bottom="0.38" header="0.17" footer="0.17"/>
  <pageSetup paperSize="9" scale="63" orientation="landscape" r:id="rId1"/>
  <headerFooter alignWithMargins="0">
    <oddHeader>&amp;C&amp;"Arial,Bold"&amp;12&amp;A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K1:Y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16384" width="9.140625" style="7"/>
  </cols>
  <sheetData/>
  <phoneticPr fontId="1" type="noConversion"/>
  <pageMargins left="0.17" right="0.16" top="0.45" bottom="0.39" header="0.17" footer="0.16"/>
  <pageSetup paperSize="9" scale="50" orientation="landscape" r:id="rId1"/>
  <headerFooter alignWithMargins="0">
    <oddHeader>&amp;C&amp;"Arial,Bold"&amp;12&amp;A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K1:AB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16384" width="9.140625" style="7"/>
  </cols>
  <sheetData/>
  <phoneticPr fontId="1" type="noConversion"/>
  <pageMargins left="0.21" right="0.17" top="0.36" bottom="0.37" header="0.17" footer="0.16"/>
  <pageSetup paperSize="9" scale="68" orientation="landscape" r:id="rId1"/>
  <headerFooter alignWithMargins="0">
    <oddHeader>&amp;C&amp;"Arial,Bold"&amp;11&amp;A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K1:AE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16384" width="9.140625" style="7"/>
  </cols>
  <sheetData/>
  <phoneticPr fontId="1" type="noConversion"/>
  <pageMargins left="0.17" right="0.17" top="0.51" bottom="0.39" header="0.22" footer="0.16"/>
  <pageSetup paperSize="9" scale="57" orientation="landscape" r:id="rId1"/>
  <headerFooter alignWithMargins="0">
    <oddHeader>&amp;C&amp;"Arial,Bold"&amp;11&amp;A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K1:AH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16384" width="9.140625" style="7"/>
  </cols>
  <sheetData/>
  <phoneticPr fontId="1" type="noConversion"/>
  <pageMargins left="0.17" right="0.17" top="0.38" bottom="0.39" header="0.17" footer="0.17"/>
  <pageSetup paperSize="9" scale="67" orientation="landscape" r:id="rId1"/>
  <headerFooter alignWithMargins="0">
    <oddHeader>&amp;C&amp;"Arial,Bold"&amp;11&amp;A</oddHead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K1:AK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16384" width="9.140625" style="7"/>
  </cols>
  <sheetData/>
  <phoneticPr fontId="1" type="noConversion"/>
  <pageMargins left="0.21" right="0.2" top="0.43" bottom="0.38" header="0.17" footer="0.17"/>
  <pageSetup paperSize="9" scale="46" orientation="landscape" r:id="rId1"/>
  <headerFooter alignWithMargins="0">
    <oddHeader>&amp;C&amp;"Arial,Bold"&amp;12&amp;A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Investment July 2019</vt:lpstr>
      <vt:lpstr>Investment August 2019</vt:lpstr>
      <vt:lpstr>Investment Sept 2019</vt:lpstr>
      <vt:lpstr>Investment Oct 2019</vt:lpstr>
      <vt:lpstr>Investment Nov 2019</vt:lpstr>
      <vt:lpstr>Investment Dec 2019</vt:lpstr>
      <vt:lpstr>Investment Jan 2020</vt:lpstr>
      <vt:lpstr>Investment February 2020</vt:lpstr>
      <vt:lpstr>Investment March 2020</vt:lpstr>
      <vt:lpstr>Investment April 2020</vt:lpstr>
      <vt:lpstr>Investment May 2020</vt:lpstr>
      <vt:lpstr>Investment June 2020</vt:lpstr>
    </vt:vector>
  </TitlesOfParts>
  <Company>breedevallei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</dc:creator>
  <cp:lastModifiedBy>Rene Cahill</cp:lastModifiedBy>
  <cp:lastPrinted>2011-04-11T06:55:35Z</cp:lastPrinted>
  <dcterms:created xsi:type="dcterms:W3CDTF">2006-07-06T08:12:25Z</dcterms:created>
  <dcterms:modified xsi:type="dcterms:W3CDTF">2019-10-04T10:45:58Z</dcterms:modified>
</cp:coreProperties>
</file>