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defaultThemeVersion="124226"/>
  <mc:AlternateContent xmlns:mc="http://schemas.openxmlformats.org/markup-compatibility/2006">
    <mc:Choice Requires="x15">
      <x15ac:absPath xmlns:x15ac="http://schemas.microsoft.com/office/spreadsheetml/2010/11/ac" url="C:\Users\jpetro\Desktop\12. June 2022\"/>
    </mc:Choice>
  </mc:AlternateContent>
  <xr:revisionPtr revIDLastSave="0" documentId="13_ncr:1_{FC717894-CD69-4350-879F-B3320D5DEAE0}" xr6:coauthVersionLast="45" xr6:coauthVersionMax="47" xr10:uidLastSave="{00000000-0000-0000-0000-000000000000}"/>
  <workbookProtection workbookAlgorithmName="SHA-512" workbookHashValue="32h6rWJiTzrEwGpyDhGH5UAuEdlIkO5gVLaT6B3ins4MB7SQbgxBZCjQCnlxXsKiszDflUX0e1oTihum7n+VlQ==" workbookSaltValue="XpGsaMVUrgc1YOfNKeTuNg==" workbookSpinCount="100000" lockStructure="1"/>
  <bookViews>
    <workbookView xWindow="-120" yWindow="-120" windowWidth="24240" windowHeight="13140" xr2:uid="{00000000-000D-0000-FFFF-FFFF00000000}"/>
  </bookViews>
  <sheets>
    <sheet name="Sheet1" sheetId="1" r:id="rId1"/>
  </sheets>
  <definedNames>
    <definedName name="_xlnm.Print_Area" localSheetId="0">Sheet1!$A$1:$Q$77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5" i="1" l="1"/>
  <c r="J33" i="1" l="1"/>
  <c r="L33" i="1"/>
  <c r="K32" i="1" l="1"/>
  <c r="N32" i="1" s="1"/>
  <c r="K31" i="1"/>
  <c r="M31" i="1" s="1"/>
  <c r="N31" i="1" l="1"/>
  <c r="M32" i="1"/>
  <c r="Q61" i="1"/>
  <c r="K24" i="1"/>
  <c r="K25" i="1"/>
  <c r="M25" i="1" s="1"/>
  <c r="K26" i="1"/>
  <c r="N26" i="1" s="1"/>
  <c r="K27" i="1"/>
  <c r="M27" i="1" s="1"/>
  <c r="K28" i="1"/>
  <c r="N28" i="1" s="1"/>
  <c r="K29" i="1"/>
  <c r="M29" i="1" s="1"/>
  <c r="K30" i="1"/>
  <c r="N30" i="1" s="1"/>
  <c r="K23" i="1"/>
  <c r="N58" i="1"/>
  <c r="O58" i="1" s="1"/>
  <c r="N57" i="1"/>
  <c r="K56" i="1"/>
  <c r="L56" i="1" s="1"/>
  <c r="K55" i="1"/>
  <c r="L55" i="1" s="1"/>
  <c r="M55" i="1" s="1"/>
  <c r="N55" i="1" s="1"/>
  <c r="O55" i="1" s="1"/>
  <c r="P55" i="1" s="1"/>
  <c r="Q52" i="1"/>
  <c r="Q49" i="1"/>
  <c r="Q48" i="1"/>
  <c r="I22" i="1"/>
  <c r="I33" i="1" s="1"/>
  <c r="I13" i="1"/>
  <c r="I15" i="1" s="1"/>
  <c r="I19" i="1" s="1"/>
  <c r="I20" i="1" s="1"/>
  <c r="N25" i="1" l="1"/>
  <c r="N27" i="1"/>
  <c r="N23" i="1"/>
  <c r="K33" i="1"/>
  <c r="I34" i="1"/>
  <c r="I35" i="1"/>
  <c r="M28" i="1"/>
  <c r="M30" i="1"/>
  <c r="M23" i="1"/>
  <c r="M26" i="1"/>
  <c r="M24" i="1"/>
  <c r="P58" i="1"/>
  <c r="Q58" i="1" s="1"/>
  <c r="N29" i="1"/>
  <c r="M56" i="1"/>
  <c r="N56" i="1" s="1"/>
  <c r="Q55" i="1"/>
  <c r="M33" i="1" l="1"/>
  <c r="O56" i="1"/>
  <c r="P56" i="1" s="1"/>
  <c r="Q56" i="1" l="1"/>
</calcChain>
</file>

<file path=xl/sharedStrings.xml><?xml version="1.0" encoding="utf-8"?>
<sst xmlns="http://schemas.openxmlformats.org/spreadsheetml/2006/main" count="444" uniqueCount="412">
  <si>
    <t>Rand</t>
  </si>
  <si>
    <t xml:space="preserve">Comment  </t>
  </si>
  <si>
    <t>2011/12</t>
  </si>
  <si>
    <t>2010/11</t>
  </si>
  <si>
    <t>Month</t>
  </si>
  <si>
    <t>Financial Year</t>
  </si>
  <si>
    <t>M01 July</t>
  </si>
  <si>
    <t>BUF Buffalo City</t>
  </si>
  <si>
    <t>CPT Cape Town</t>
  </si>
  <si>
    <t>DC1 West Coast</t>
  </si>
  <si>
    <t>DC12 Amathole</t>
  </si>
  <si>
    <t>DC13 Chris Hani</t>
  </si>
  <si>
    <t>DC14 Joe Gqabi</t>
  </si>
  <si>
    <t>DC15 O .R. Tambo</t>
  </si>
  <si>
    <t>DC16 Xhariep</t>
  </si>
  <si>
    <t>DC18 Lejweleputswa</t>
  </si>
  <si>
    <t>DC19 Thabo Mofutsanyana</t>
  </si>
  <si>
    <t>DC2 Cape Winelands DM</t>
  </si>
  <si>
    <t>DC20 Fezile Dabi</t>
  </si>
  <si>
    <t>DC21 Ugu</t>
  </si>
  <si>
    <t>DC22 uMgungundlovu</t>
  </si>
  <si>
    <t>DC25 Amajuba</t>
  </si>
  <si>
    <t>DC26 Zululand</t>
  </si>
  <si>
    <t>DC29 iLembe</t>
  </si>
  <si>
    <t>DC3 Overberg</t>
  </si>
  <si>
    <t>DC30 Gert Sibande</t>
  </si>
  <si>
    <t>DC31 Nkangala</t>
  </si>
  <si>
    <t>DC32 Ehlanzeni</t>
  </si>
  <si>
    <t>DC33 Mopani</t>
  </si>
  <si>
    <t>DC34 Vhembe</t>
  </si>
  <si>
    <t>DC35 Capricorn</t>
  </si>
  <si>
    <t>DC36 Waterberg</t>
  </si>
  <si>
    <t>DC37 Bojanala Platinum</t>
  </si>
  <si>
    <t>DC38 Ngaka Modiri Molema</t>
  </si>
  <si>
    <t>DC39 Dr Ruth Segomotsi Mompati</t>
  </si>
  <si>
    <t>DC4 Eden</t>
  </si>
  <si>
    <t>DC40 Dr Kenneth Kaunda</t>
  </si>
  <si>
    <t>DC42 Sedibeng</t>
  </si>
  <si>
    <t>DC44 Alfred Nzo</t>
  </si>
  <si>
    <t>DC45 John Taolo Gaetsewe</t>
  </si>
  <si>
    <t>DC47 Sekhukhune</t>
  </si>
  <si>
    <t>DC48 West Rand</t>
  </si>
  <si>
    <t>DC5 Central Karoo</t>
  </si>
  <si>
    <t>DC6 Namakwa</t>
  </si>
  <si>
    <t>DC9 Frances Baard</t>
  </si>
  <si>
    <t>EC102 Blue Crane Route</t>
  </si>
  <si>
    <t>EC104 Makana</t>
  </si>
  <si>
    <t>EC105 Ndlambe</t>
  </si>
  <si>
    <t>EC106 Sundays River Valley</t>
  </si>
  <si>
    <t>EC108 Kouga</t>
  </si>
  <si>
    <t>EC109 Kou-Kamma</t>
  </si>
  <si>
    <t>EC121 Mbhashe</t>
  </si>
  <si>
    <t>EC122 Mnquma</t>
  </si>
  <si>
    <t>EC123 Great Kei</t>
  </si>
  <si>
    <t>EC124 Amahlathi</t>
  </si>
  <si>
    <t>EC126 Ngqushwa</t>
  </si>
  <si>
    <t>EC131 Inxuba Yethemba</t>
  </si>
  <si>
    <t>EC135 Intsika Yethu</t>
  </si>
  <si>
    <t>EC137 Engcobo</t>
  </si>
  <si>
    <t>EC138 Sakhisizwe</t>
  </si>
  <si>
    <t>EC141 Elundini</t>
  </si>
  <si>
    <t>EC142 Senqu</t>
  </si>
  <si>
    <t>EC153 Ngquza Hills</t>
  </si>
  <si>
    <t>EC154 Port St Johns</t>
  </si>
  <si>
    <t>EC155 Nyandeni</t>
  </si>
  <si>
    <t>EC156 Mhlontlo</t>
  </si>
  <si>
    <t>EC157 King Sabata Dalindyebo</t>
  </si>
  <si>
    <t>EC441 Matatiele</t>
  </si>
  <si>
    <t>EC442 Umzimvubu</t>
  </si>
  <si>
    <t>EC444 Ntabankulu</t>
  </si>
  <si>
    <t>EKU Ekurhuleni Metro</t>
  </si>
  <si>
    <t>ETH eThekwini</t>
  </si>
  <si>
    <t>FS161 Letsemeng</t>
  </si>
  <si>
    <t>FS162 Kopanong</t>
  </si>
  <si>
    <t>FS163 Mohokare</t>
  </si>
  <si>
    <t>FS181 Masilonyana</t>
  </si>
  <si>
    <t>FS182 Tokologo</t>
  </si>
  <si>
    <t>FS183 Tswelopele</t>
  </si>
  <si>
    <t>FS184 Matjhabeng</t>
  </si>
  <si>
    <t>FS185 Nala</t>
  </si>
  <si>
    <t>FS191 Setsoto</t>
  </si>
  <si>
    <t>FS192 Dihlabeng</t>
  </si>
  <si>
    <t>FS193 Nketoana</t>
  </si>
  <si>
    <t>FS194 Maluti-a-Phofung</t>
  </si>
  <si>
    <t>FS195 Phumelela</t>
  </si>
  <si>
    <t>FS196 Mantsopa</t>
  </si>
  <si>
    <t>FS201 Moqhaka</t>
  </si>
  <si>
    <t>FS203 Ngwathe</t>
  </si>
  <si>
    <t>FS204 Metsimaholo</t>
  </si>
  <si>
    <t>FS205 Mafube</t>
  </si>
  <si>
    <t>GT421 Emfuleni</t>
  </si>
  <si>
    <t>GT422 Midvaal</t>
  </si>
  <si>
    <t>GT423 Lesedi</t>
  </si>
  <si>
    <t>GT481 Mogale City</t>
  </si>
  <si>
    <t>GT484 Merafong City</t>
  </si>
  <si>
    <t>JHB City Of Johannesburg</t>
  </si>
  <si>
    <t>KZN211 Vulamehlo</t>
  </si>
  <si>
    <t>KZN212 Umdoni</t>
  </si>
  <si>
    <t>KZN214 uMuziwabantu</t>
  </si>
  <si>
    <t>KZN221 uMshwathi</t>
  </si>
  <si>
    <t>KZN222 uMngeni</t>
  </si>
  <si>
    <t>KZN223 Mpofana</t>
  </si>
  <si>
    <t>KZN225 Msunduzi</t>
  </si>
  <si>
    <t>KZN226 Mkhambathini</t>
  </si>
  <si>
    <t>KZN227 Richmond</t>
  </si>
  <si>
    <t>KZN235 Okhahlamba</t>
  </si>
  <si>
    <t>KZN242 Nquthu</t>
  </si>
  <si>
    <t>KZN252 Newcastle</t>
  </si>
  <si>
    <t>KZN253 eMadlangeni</t>
  </si>
  <si>
    <t>KZN254 Dannhauser</t>
  </si>
  <si>
    <t>KZN261 eDumbe</t>
  </si>
  <si>
    <t>KZN262 uPhongolo</t>
  </si>
  <si>
    <t>KZN263 Abaqulusi</t>
  </si>
  <si>
    <t>KZN265 Nongoma</t>
  </si>
  <si>
    <t>KZN266 Ulundi</t>
  </si>
  <si>
    <t>KZN272 Jozini</t>
  </si>
  <si>
    <t>KZN275 Mtubatuba</t>
  </si>
  <si>
    <t>KZN282 uMhlathuze</t>
  </si>
  <si>
    <t>KZN284 uMlalazi</t>
  </si>
  <si>
    <t>KZN285 Mthonjaneni</t>
  </si>
  <si>
    <t>KZN286 Nkandla</t>
  </si>
  <si>
    <t>KZN291 Mandeni</t>
  </si>
  <si>
    <t>KZN292 KwaDukuza</t>
  </si>
  <si>
    <t>KZN293 Ndwedwe</t>
  </si>
  <si>
    <t>KZN294 Maphumulo</t>
  </si>
  <si>
    <t>KZN433 Greater Kokstad</t>
  </si>
  <si>
    <t>LIM331 Greater Giyani</t>
  </si>
  <si>
    <t>LIM332 Greater Letaba</t>
  </si>
  <si>
    <t>LIM333 Greater Tzaneen</t>
  </si>
  <si>
    <t>LIM334 Ba-Phalaborwa</t>
  </si>
  <si>
    <t>LIM335 Maruleng</t>
  </si>
  <si>
    <t>LIM341 Musina</t>
  </si>
  <si>
    <t>LIM343 Thulamela</t>
  </si>
  <si>
    <t>LIM344 Makhado</t>
  </si>
  <si>
    <t>LIM351 Blouberg</t>
  </si>
  <si>
    <t>LIM353 Molemole</t>
  </si>
  <si>
    <t>LIM354 Polokwane</t>
  </si>
  <si>
    <t>LIM355 Lepelle-Nkumpi</t>
  </si>
  <si>
    <t>LIM361 Thabazimbi</t>
  </si>
  <si>
    <t>LIM362 Lephalale</t>
  </si>
  <si>
    <t>LIM366 Bela Bela</t>
  </si>
  <si>
    <t>LIM367 Mogalakwena</t>
  </si>
  <si>
    <t>LIM471 Ephraim Mogale</t>
  </si>
  <si>
    <t>LIM472 Elias Motsoaledi</t>
  </si>
  <si>
    <t>LIM473 Makhuduthamaga</t>
  </si>
  <si>
    <t>MAN Mangaung</t>
  </si>
  <si>
    <t>MP302 Msukaligwa</t>
  </si>
  <si>
    <t>MP303 Mkhondo</t>
  </si>
  <si>
    <t>MP305 Lekwa</t>
  </si>
  <si>
    <t>MP306 Dipaleseng</t>
  </si>
  <si>
    <t>MP307 Govan Mbeki</t>
  </si>
  <si>
    <t>MP311 Victor Khanye</t>
  </si>
  <si>
    <t>MP313 Steve Tshwete</t>
  </si>
  <si>
    <t>MP314 Emakhazeni</t>
  </si>
  <si>
    <t>MP315 Thembisile Hani</t>
  </si>
  <si>
    <t>MP316 Dr J.S. Moroka</t>
  </si>
  <si>
    <t>MP321 Thaba Chweu</t>
  </si>
  <si>
    <t>MP324 Nkomazi</t>
  </si>
  <si>
    <t>MP325 Bushbuckridge</t>
  </si>
  <si>
    <t>NC061 Richtersveld</t>
  </si>
  <si>
    <t>NC062 Nama Khoi</t>
  </si>
  <si>
    <t>NC064 Kamiesberg</t>
  </si>
  <si>
    <t>NC065 Hantam</t>
  </si>
  <si>
    <t>NC066 Karoo Hoogland</t>
  </si>
  <si>
    <t>NC067 Khai-Ma</t>
  </si>
  <si>
    <t>NC071 Ubuntu</t>
  </si>
  <si>
    <t>NC072 Umsobomvu</t>
  </si>
  <si>
    <t>NC073 Emthanjeni</t>
  </si>
  <si>
    <t>NC074 Kareeberg</t>
  </si>
  <si>
    <t>NC075 Renosterberg</t>
  </si>
  <si>
    <t>NC076 Thembelihle</t>
  </si>
  <si>
    <t>NC077 Siyathemba</t>
  </si>
  <si>
    <t>NC078 Siyancuma</t>
  </si>
  <si>
    <t>NC082 !Kai! Garib</t>
  </si>
  <si>
    <t>NC084 !Kheis</t>
  </si>
  <si>
    <t>NC085 Tsantsabane</t>
  </si>
  <si>
    <t>NC086 Kgatelopele</t>
  </si>
  <si>
    <t>NC091 Sol Plaatje</t>
  </si>
  <si>
    <t>NC092 Dikgatlong</t>
  </si>
  <si>
    <t>NC093 Magareng</t>
  </si>
  <si>
    <t>NC094 Phokwane</t>
  </si>
  <si>
    <t>NC451 Joe Morolong</t>
  </si>
  <si>
    <t>NC452 Ga-Segonyana</t>
  </si>
  <si>
    <t>NC453 Gamagara</t>
  </si>
  <si>
    <t>NMA Nelson Mandela Bay</t>
  </si>
  <si>
    <t>NW371 Moretele</t>
  </si>
  <si>
    <t>NW372 Madibeng</t>
  </si>
  <si>
    <t>NW373 Rustenburg</t>
  </si>
  <si>
    <t>NW374 Kgetlengrivier</t>
  </si>
  <si>
    <t>NW375 Moses Kotane</t>
  </si>
  <si>
    <t>NW381 Ratlou</t>
  </si>
  <si>
    <t>NW382 Tswaing</t>
  </si>
  <si>
    <t>NW383 Mafikeng</t>
  </si>
  <si>
    <t>NW384 Ditsobotla</t>
  </si>
  <si>
    <t>NW385 Ramotshere Moiloa</t>
  </si>
  <si>
    <t>NW393 Mamusa</t>
  </si>
  <si>
    <t>NW394 Greater Taung</t>
  </si>
  <si>
    <t>NW396 Lekwa-Teemane</t>
  </si>
  <si>
    <t>NW403 City Of Matlosana</t>
  </si>
  <si>
    <t>NW404 Maquassi Hills</t>
  </si>
  <si>
    <t>TSH City Of Tshwane</t>
  </si>
  <si>
    <t>WC011 Matzikama</t>
  </si>
  <si>
    <t>WC012 Cederberg</t>
  </si>
  <si>
    <t>WC013 Bergrivier</t>
  </si>
  <si>
    <t>WC014 Saldanha Bay</t>
  </si>
  <si>
    <t>WC015 Swartland</t>
  </si>
  <si>
    <t>WC022 Witzenberg</t>
  </si>
  <si>
    <t>WC023 Drakenstein</t>
  </si>
  <si>
    <t>WC024 Stellenbosch</t>
  </si>
  <si>
    <t>WC025 Breede Valley</t>
  </si>
  <si>
    <t>WC026 Langeberg</t>
  </si>
  <si>
    <t>WC031 Theewaterskloof</t>
  </si>
  <si>
    <t>WC032 Overstrand</t>
  </si>
  <si>
    <t>WC033 Cape Agulhas</t>
  </si>
  <si>
    <t>WC034 Swellendam</t>
  </si>
  <si>
    <t>WC041 Kannaland</t>
  </si>
  <si>
    <t>WC042 Hessequa</t>
  </si>
  <si>
    <t>WC043 Mossel Bay</t>
  </si>
  <si>
    <t>WC044 George</t>
  </si>
  <si>
    <t>WC045 Oudtshoorn</t>
  </si>
  <si>
    <t>WC047 Bitou</t>
  </si>
  <si>
    <t>WC048 Knysna</t>
  </si>
  <si>
    <t>WC051 Laingsburg</t>
  </si>
  <si>
    <t>WC052 Prince Albert</t>
  </si>
  <si>
    <t>WC053 Beaufort West</t>
  </si>
  <si>
    <t>NW392 Naledi (NW)</t>
  </si>
  <si>
    <t>NW397 Kagisano-Molopo</t>
  </si>
  <si>
    <t>MP312 Emalahleni (MP)</t>
  </si>
  <si>
    <t>EC136 Emalahleni (EC)</t>
  </si>
  <si>
    <t>DC7 Pixley Ka Seme (NC)</t>
  </si>
  <si>
    <t>2004/05</t>
  </si>
  <si>
    <t>2005/06</t>
  </si>
  <si>
    <t>2006/07</t>
  </si>
  <si>
    <t>2007/08</t>
  </si>
  <si>
    <t>2008/09</t>
  </si>
  <si>
    <t>2009/10</t>
  </si>
  <si>
    <t>2012/13</t>
  </si>
  <si>
    <t>2013/14</t>
  </si>
  <si>
    <t>2014/15</t>
  </si>
  <si>
    <t>2015/16</t>
  </si>
  <si>
    <t>2016/17</t>
  </si>
  <si>
    <t>2017/18</t>
  </si>
  <si>
    <t>2018/19</t>
  </si>
  <si>
    <t>2019/20</t>
  </si>
  <si>
    <t>2020/21</t>
  </si>
  <si>
    <t>2021/22</t>
  </si>
  <si>
    <t>2022/23</t>
  </si>
  <si>
    <t>2023/24</t>
  </si>
  <si>
    <t>2024/25</t>
  </si>
  <si>
    <t>2025/26</t>
  </si>
  <si>
    <t>2026/27</t>
  </si>
  <si>
    <t>2027/28</t>
  </si>
  <si>
    <t>2028/29</t>
  </si>
  <si>
    <t>2029/30</t>
  </si>
  <si>
    <t>Section B: Current Financial Year</t>
  </si>
  <si>
    <t>Section A: Previous Financial Year</t>
  </si>
  <si>
    <t>Municipal Names</t>
  </si>
  <si>
    <t>Fin Year</t>
  </si>
  <si>
    <t>Months</t>
  </si>
  <si>
    <t>M06 December</t>
  </si>
  <si>
    <t>M07 January</t>
  </si>
  <si>
    <t>M08 February</t>
  </si>
  <si>
    <t>M09 March</t>
  </si>
  <si>
    <t>M10 April</t>
  </si>
  <si>
    <t>M11 May</t>
  </si>
  <si>
    <t>M12 June</t>
  </si>
  <si>
    <t>M02 August</t>
  </si>
  <si>
    <t>M05 November</t>
  </si>
  <si>
    <t>M04 October</t>
  </si>
  <si>
    <t>M03 September</t>
  </si>
  <si>
    <t>Total FMG unspent  for current financial year</t>
  </si>
  <si>
    <t>Number</t>
  </si>
  <si>
    <t>Appointment of appropriately skilled CFO consistent with the competency regulations</t>
  </si>
  <si>
    <t>No of Resolutions and recommendations</t>
  </si>
  <si>
    <t>Number Outstanding</t>
  </si>
  <si>
    <t>Total FMG received</t>
  </si>
  <si>
    <t>Total FMG received for current financial year</t>
  </si>
  <si>
    <t xml:space="preserve">       - Training in support of Minimum Competency Regulations</t>
  </si>
  <si>
    <t>Financial Management Grant Received and Expenditure Incurred</t>
  </si>
  <si>
    <t xml:space="preserve">Total FMG Expenditure </t>
  </si>
  <si>
    <t xml:space="preserve">FMG unspent </t>
  </si>
  <si>
    <t>Total FMG unspent as at end of financial year</t>
  </si>
  <si>
    <t>MONTHLY REPORT - FINANCE MANAGEMENT GRANT (FMG) - DIVISION OF REVENUE ACT (DoRA)</t>
  </si>
  <si>
    <t>NATIONAL TREASURY (NT)</t>
  </si>
  <si>
    <t>FMG unspent and returned to the National Revenue Fund</t>
  </si>
  <si>
    <t>Total FMG spent</t>
  </si>
  <si>
    <t>Total spending this month</t>
  </si>
  <si>
    <t>Performance Information: Institutional</t>
  </si>
  <si>
    <t>Appointment of appropriately skilled Senior Financial Managers in the BTO</t>
  </si>
  <si>
    <t xml:space="preserve">Resolutions and recommendations of IA </t>
  </si>
  <si>
    <t>Number Implemented</t>
  </si>
  <si>
    <t>Resolutions and recommendations of AC</t>
  </si>
  <si>
    <t xml:space="preserve">Note - AO/MM must return any unspent FMG allocations  not approved for rollover, to the National Revenue Fund </t>
  </si>
  <si>
    <t xml:space="preserve">    </t>
  </si>
  <si>
    <t>Percentage spent</t>
  </si>
  <si>
    <t xml:space="preserve">       - Interns Stipend/Salary and Training</t>
  </si>
  <si>
    <t>Appointment of appropriately skilled Internal Audit personnel</t>
  </si>
  <si>
    <t xml:space="preserve">Section C: (Current Financial Year) </t>
  </si>
  <si>
    <t>Section D: (Current Financial Year)</t>
  </si>
  <si>
    <t>Planned completion date</t>
  </si>
  <si>
    <t>Name of CFO</t>
  </si>
  <si>
    <t>Note - Fields highlighted in yellow should be completed. Other fields are automated and reserved for comments. The Municipality is required to provide comments and supporting documentation where necessary.</t>
  </si>
  <si>
    <t>Audit Action Plan Implemented (Yes/No)</t>
  </si>
  <si>
    <t>Internal Audit Unit Established</t>
  </si>
  <si>
    <t>Audit Committee Established</t>
  </si>
  <si>
    <t>Yes/No</t>
  </si>
  <si>
    <t>Number of interns appointed</t>
  </si>
  <si>
    <t>Audit Outcome achieved</t>
  </si>
  <si>
    <t>CFO Acting 
Yes/ No</t>
  </si>
  <si>
    <t>Shared 
Outsourced
Co- Sourced 
Inhouse</t>
  </si>
  <si>
    <t>Confirmation &amp; Authorization from the Accounting Officer &amp; Chief Financial Officer or Delegatee</t>
  </si>
  <si>
    <t xml:space="preserve">Rand 
 </t>
  </si>
  <si>
    <t>No</t>
  </si>
  <si>
    <t>Yes</t>
  </si>
  <si>
    <t>Disclaimer</t>
  </si>
  <si>
    <t>Adverse</t>
  </si>
  <si>
    <t xml:space="preserve">Shared </t>
  </si>
  <si>
    <t>Outsourced</t>
  </si>
  <si>
    <t xml:space="preserve">Co- Sourced </t>
  </si>
  <si>
    <t>Inhouse</t>
  </si>
  <si>
    <t>Outcome still pending</t>
  </si>
  <si>
    <t>Please note for July's return, this amount would be 0.</t>
  </si>
  <si>
    <t>Audit Action Plan in place 
(Yes/ No)</t>
  </si>
  <si>
    <t>Audit Action Plan</t>
  </si>
  <si>
    <t>MM Acting (Yes/No)</t>
  </si>
  <si>
    <t>Name of MM</t>
  </si>
  <si>
    <t>Appointment of appropriately skilled SCM personnel</t>
  </si>
  <si>
    <t xml:space="preserve">Audit Outcome </t>
  </si>
  <si>
    <t>DC8 Z.F. Mgcawu</t>
  </si>
  <si>
    <t>DC10 Sarah Baartman</t>
  </si>
  <si>
    <t>DC43 Harry Gwala</t>
  </si>
  <si>
    <t xml:space="preserve">EC101 Dr. Beyers Naude </t>
  </si>
  <si>
    <t xml:space="preserve">EC129 Raymond Mhlaba </t>
  </si>
  <si>
    <t xml:space="preserve">EC139 Enoch Mgijima </t>
  </si>
  <si>
    <t xml:space="preserve">EC145 Walter Sisulu </t>
  </si>
  <si>
    <t xml:space="preserve">GT485 Rand West City </t>
  </si>
  <si>
    <t xml:space="preserve">KZN216 Ray Nkonyeni </t>
  </si>
  <si>
    <t xml:space="preserve">KZN237 iNkosi Langalibalele </t>
  </si>
  <si>
    <t xml:space="preserve">KZN238 Alfred Duma </t>
  </si>
  <si>
    <t>KZN244 uMsinga</t>
  </si>
  <si>
    <t>KZN245 uMvoti</t>
  </si>
  <si>
    <t>KZN241 eNdumeni</t>
  </si>
  <si>
    <t>DC23 uThukela</t>
  </si>
  <si>
    <t>DC24 uMzinyathi</t>
  </si>
  <si>
    <t>KZN271 uMhlabuyalingana</t>
  </si>
  <si>
    <t>KZN276 Big Five Hlabisa</t>
  </si>
  <si>
    <t>DC27 uMkhanyakude</t>
  </si>
  <si>
    <t>KZN281 uMfolozi</t>
  </si>
  <si>
    <t xml:space="preserve">DC28 King Cetshwayo </t>
  </si>
  <si>
    <t>KZN434 uBuhlebezwe</t>
  </si>
  <si>
    <t>KZN435 uMzimkhulu</t>
  </si>
  <si>
    <t xml:space="preserve">KZN436 Dr Nkosazana Dlamini Zuma  </t>
  </si>
  <si>
    <t xml:space="preserve">MP326 City of Mbombela </t>
  </si>
  <si>
    <t>MP301 Chief Albert Luthuli</t>
  </si>
  <si>
    <t>MP304 Pixley Ka Isaka Seme (MP)</t>
  </si>
  <si>
    <t xml:space="preserve">NC087 Dawid Kruiper </t>
  </si>
  <si>
    <t xml:space="preserve">       - Acquisition, Upgrading and Maintenance of Financial Systems and Mscoa</t>
  </si>
  <si>
    <t xml:space="preserve">       - Preparation and timely submission of Annual Financial Statements for audits</t>
  </si>
  <si>
    <t xml:space="preserve">       - Support implementation of corrective actions to address audit findings</t>
  </si>
  <si>
    <t xml:space="preserve">Total number of items on Audit Action </t>
  </si>
  <si>
    <t>Development of an action plan to address the shortcomings identified in FMCMM and ratio assessment report</t>
  </si>
  <si>
    <t xml:space="preserve">Number of items completed on the Audit Action Plan </t>
  </si>
  <si>
    <t>Number of items outstanding on the audit action plan</t>
  </si>
  <si>
    <t>Modules and ratios that the municipality will be addressing</t>
  </si>
  <si>
    <t xml:space="preserve">Total number of items on the FMCMM and ratio Action plan </t>
  </si>
  <si>
    <t xml:space="preserve">Number of items completed on the FMCMM and ratio Action Plan </t>
  </si>
  <si>
    <t>Number of items outstanding on the FMCMM and ratio action plan</t>
  </si>
  <si>
    <t xml:space="preserve">       -  Address shortcomings identified in the FMCMM Assessment report</t>
  </si>
  <si>
    <t>KZN213 uMzumbe</t>
  </si>
  <si>
    <t>KZN224 iMpendle</t>
  </si>
  <si>
    <t>Performance Information: Audit Outcomes</t>
  </si>
  <si>
    <t>Performance Information: Financial Management Capability Maturity Module (FMCMM)</t>
  </si>
  <si>
    <t>Performance Information: Internal Audit Units (IA) and Audit Committees (AC)</t>
  </si>
  <si>
    <t>Unqualified with findings</t>
  </si>
  <si>
    <t xml:space="preserve">Qualified </t>
  </si>
  <si>
    <t>Unqualified with no findings</t>
  </si>
  <si>
    <t>Note - If funds committed, follow process for rollover of funds. Please note that this should not be a negative amount.</t>
  </si>
  <si>
    <t>Note - This should only be unspent FMG funds returned to the National Revenue Fund or taken off equitable share</t>
  </si>
  <si>
    <t>Note - This should be funds that are approved by NT as rollover</t>
  </si>
  <si>
    <t>Total spent year -to-date (See last months return - Section B: A31)</t>
  </si>
  <si>
    <t>Allocation as per support plan</t>
  </si>
  <si>
    <t>Allocation Unspent</t>
  </si>
  <si>
    <t>Aggregate spending from previous months</t>
  </si>
  <si>
    <t>Total spending to date</t>
  </si>
  <si>
    <t>Comment</t>
  </si>
  <si>
    <r>
      <t xml:space="preserve">Total unspent FMG approved for rollover </t>
    </r>
    <r>
      <rPr>
        <sz val="14"/>
        <color indexed="8"/>
        <rFont val="Arial"/>
        <family val="2"/>
      </rPr>
      <t>(Refer to Section A: A15)</t>
    </r>
  </si>
  <si>
    <t xml:space="preserve">       - Towards strengthening capacity in Budget and Treasury Office (BTO), internal audit and audit   
          committee</t>
  </si>
  <si>
    <r>
      <t>Name of Municipality</t>
    </r>
    <r>
      <rPr>
        <sz val="14"/>
        <color indexed="8"/>
        <rFont val="Arial"/>
        <family val="2"/>
      </rPr>
      <t xml:space="preserve"> </t>
    </r>
  </si>
  <si>
    <t>LIM345 Collins Chabane</t>
  </si>
  <si>
    <t>LIM476 Tubatse - Fetakgomo</t>
  </si>
  <si>
    <t>LIM368 Modimolle -Mookgophong</t>
  </si>
  <si>
    <t>NW405  Dawid Kruiper</t>
  </si>
  <si>
    <t>Please report on the previous year audit action plan until the audit action plan for the new year is developed</t>
  </si>
  <si>
    <t>Performance Information: Disciplinary boards</t>
  </si>
  <si>
    <t>Is the disciplinary board established and functional</t>
  </si>
  <si>
    <t xml:space="preserve"> Established
 Yes/No</t>
  </si>
  <si>
    <t>Functional 
Yes/No</t>
  </si>
  <si>
    <t>How many times did they meet this month</t>
  </si>
  <si>
    <t>What were the resolutions taken (Send copies of the resolutions)</t>
  </si>
  <si>
    <t>Note - Must be faxed to - 012 - 315 5230/ 086 650 5417 &amp; emailed to fmg@treasury.gov.za. The municipality is required to confirm receipt by calling 012 315 5201/5308</t>
  </si>
  <si>
    <t xml:space="preserve">       -  Support the implementation of the financial misconduct regulation and promote consequemce management</t>
  </si>
  <si>
    <t xml:space="preserve">       -  To strengthen  financial governance and oversight as well as functioning of MPAC</t>
  </si>
  <si>
    <t xml:space="preserve">The municipality is required to compile and submit the FMG Support Plan to the National Treasury in April, prior to the commencement of the new financial year and any amendments thereafter, within 30 days   </t>
  </si>
  <si>
    <r>
      <t xml:space="preserve">Did the municipality develop an action plan to address the shortcomings identified in the FMCMM and ratio assessment report
</t>
    </r>
    <r>
      <rPr>
        <b/>
        <i/>
        <sz val="14"/>
        <color indexed="8"/>
        <rFont val="Arial"/>
        <family val="2"/>
      </rPr>
      <t>The FMCMM action plan must be submitted to NT  in September and a progress report on implementation of the plan on a quarterly basis thereof</t>
    </r>
  </si>
  <si>
    <t xml:space="preserve">EC443 Winnie Madikizela-Mandela </t>
  </si>
  <si>
    <t xml:space="preserve">       - Support the training of Municipal officials that are members of the BID committees </t>
  </si>
  <si>
    <t>R. Ontong</t>
  </si>
  <si>
    <t>D. Mcthomas</t>
  </si>
  <si>
    <t>The completion dates vary per focus area and question. Most of the findings will be addressed before the end of the financial year (30 June 2022)</t>
  </si>
  <si>
    <t>N/A</t>
  </si>
  <si>
    <r>
      <t xml:space="preserve">Name of the Chief Financial Officer - </t>
    </r>
    <r>
      <rPr>
        <b/>
        <u/>
        <sz val="14"/>
        <color theme="1"/>
        <rFont val="Arial"/>
        <family val="2"/>
      </rPr>
      <t xml:space="preserve">R. Ontong  </t>
    </r>
    <r>
      <rPr>
        <sz val="14"/>
        <color theme="1"/>
        <rFont val="Arial"/>
        <family val="2"/>
      </rPr>
      <t xml:space="preserve">                                                                                                       Signature - _______________________________________________                                                                                         Date - </t>
    </r>
    <r>
      <rPr>
        <b/>
        <u/>
        <sz val="14"/>
        <color theme="1"/>
        <rFont val="Arial"/>
        <family val="2"/>
      </rPr>
      <t>11 July 2022</t>
    </r>
  </si>
  <si>
    <r>
      <t xml:space="preserve">Name of the Accounting Officer -  </t>
    </r>
    <r>
      <rPr>
        <b/>
        <u/>
        <sz val="14"/>
        <color theme="1"/>
        <rFont val="Arial"/>
        <family val="2"/>
      </rPr>
      <t xml:space="preserve">D. Mcthomas  </t>
    </r>
    <r>
      <rPr>
        <sz val="14"/>
        <color theme="1"/>
        <rFont val="Arial"/>
        <family val="2"/>
      </rPr>
      <t xml:space="preserve">                                                                                                  Signature - _______________________________________________                                                                                         Date -</t>
    </r>
    <r>
      <rPr>
        <b/>
        <sz val="14"/>
        <color theme="1"/>
        <rFont val="Arial"/>
        <family val="2"/>
      </rPr>
      <t xml:space="preserve"> </t>
    </r>
    <r>
      <rPr>
        <b/>
        <u/>
        <sz val="14"/>
        <color theme="1"/>
        <rFont val="Arial"/>
        <family val="2"/>
      </rPr>
      <t>11 July 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</si>
</sst>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4"/>
      <color indexed="8"/>
      <name val="Arial"/>
      <family val="2"/>
    </font>
    <font>
      <sz val="14"/>
      <name val="Arial"/>
      <family val="2"/>
    </font>
    <font>
      <b/>
      <i/>
      <sz val="14"/>
      <color indexed="8"/>
      <name val="Arial"/>
      <family val="2"/>
    </font>
    <font>
      <b/>
      <sz val="14"/>
      <name val="Arial"/>
      <family val="2"/>
    </font>
    <font>
      <sz val="14"/>
      <color theme="1"/>
      <name val="Arial"/>
      <family val="2"/>
    </font>
    <font>
      <b/>
      <sz val="14"/>
      <color theme="1"/>
      <name val="Arial"/>
      <family val="2"/>
    </font>
    <font>
      <b/>
      <sz val="14"/>
      <color rgb="FFFF0000"/>
      <name val="Arial"/>
      <family val="2"/>
    </font>
    <font>
      <sz val="14"/>
      <color rgb="FF0A0101"/>
      <name val="Arial"/>
      <family val="2"/>
    </font>
    <font>
      <b/>
      <u/>
      <sz val="14"/>
      <color theme="1"/>
      <name val="Arial"/>
      <family val="2"/>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s>
  <borders count="55">
    <border>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style="thin">
        <color indexed="64"/>
      </right>
      <top/>
      <bottom/>
      <diagonal/>
    </border>
    <border>
      <left style="thin">
        <color indexed="64"/>
      </left>
      <right/>
      <top/>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right style="medium">
        <color indexed="64"/>
      </right>
      <top style="medium">
        <color indexed="64"/>
      </top>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s>
  <cellStyleXfs count="1">
    <xf numFmtId="0" fontId="0" fillId="0" borderId="0"/>
  </cellStyleXfs>
  <cellXfs count="251">
    <xf numFmtId="0" fontId="0" fillId="0" borderId="0" xfId="0"/>
    <xf numFmtId="0" fontId="5" fillId="0" borderId="0" xfId="0" applyFont="1" applyProtection="1">
      <protection locked="0"/>
    </xf>
    <xf numFmtId="0" fontId="2" fillId="0" borderId="0" xfId="0" applyFont="1" applyProtection="1">
      <protection locked="0"/>
    </xf>
    <xf numFmtId="0" fontId="5" fillId="0" borderId="0" xfId="0" applyFont="1" applyBorder="1" applyAlignment="1" applyProtection="1">
      <alignment horizontal="center"/>
      <protection locked="0"/>
    </xf>
    <xf numFmtId="0" fontId="5" fillId="0" borderId="1" xfId="0" applyFont="1" applyBorder="1" applyAlignment="1" applyProtection="1">
      <alignment horizontal="center"/>
      <protection locked="0"/>
    </xf>
    <xf numFmtId="17" fontId="6" fillId="2" borderId="2" xfId="0" applyNumberFormat="1" applyFont="1" applyFill="1" applyBorder="1" applyAlignment="1" applyProtection="1">
      <alignment horizontal="left"/>
      <protection locked="0"/>
    </xf>
    <xf numFmtId="0" fontId="6" fillId="0" borderId="2" xfId="0" applyFont="1" applyBorder="1" applyAlignment="1" applyProtection="1">
      <alignment horizontal="center"/>
    </xf>
    <xf numFmtId="4" fontId="5" fillId="2" borderId="3" xfId="0" applyNumberFormat="1" applyFont="1" applyFill="1" applyBorder="1" applyProtection="1">
      <protection locked="0"/>
    </xf>
    <xf numFmtId="4" fontId="5" fillId="2" borderId="4" xfId="0" applyNumberFormat="1" applyFont="1" applyFill="1" applyBorder="1" applyProtection="1">
      <protection locked="0"/>
    </xf>
    <xf numFmtId="4" fontId="5" fillId="3" borderId="5" xfId="0" applyNumberFormat="1" applyFont="1" applyFill="1" applyBorder="1" applyProtection="1"/>
    <xf numFmtId="4" fontId="5" fillId="2" borderId="6" xfId="0" applyNumberFormat="1" applyFont="1" applyFill="1" applyBorder="1" applyProtection="1">
      <protection locked="0"/>
    </xf>
    <xf numFmtId="4" fontId="5" fillId="0" borderId="2" xfId="0" applyNumberFormat="1" applyFont="1" applyBorder="1" applyProtection="1"/>
    <xf numFmtId="0" fontId="5" fillId="0" borderId="2" xfId="0" applyFont="1" applyBorder="1" applyProtection="1">
      <protection locked="0"/>
    </xf>
    <xf numFmtId="0" fontId="6" fillId="0" borderId="7" xfId="0" applyFont="1" applyBorder="1" applyAlignment="1" applyProtection="1">
      <alignment horizontal="center" wrapText="1"/>
    </xf>
    <xf numFmtId="4" fontId="5" fillId="3" borderId="7" xfId="0" applyNumberFormat="1" applyFont="1" applyFill="1" applyBorder="1" applyProtection="1"/>
    <xf numFmtId="4" fontId="5" fillId="3" borderId="8" xfId="0" applyNumberFormat="1" applyFont="1" applyFill="1" applyBorder="1" applyProtection="1"/>
    <xf numFmtId="0" fontId="6" fillId="0" borderId="9" xfId="0" applyFont="1" applyFill="1" applyBorder="1" applyAlignment="1" applyProtection="1">
      <alignment horizontal="center" wrapText="1"/>
    </xf>
    <xf numFmtId="0" fontId="6" fillId="0" borderId="10" xfId="0" applyFont="1" applyFill="1" applyBorder="1" applyAlignment="1" applyProtection="1">
      <alignment horizontal="center" wrapText="1"/>
    </xf>
    <xf numFmtId="0" fontId="6" fillId="0" borderId="11" xfId="0" applyFont="1" applyFill="1" applyBorder="1" applyAlignment="1" applyProtection="1">
      <alignment horizontal="center" wrapText="1"/>
    </xf>
    <xf numFmtId="4" fontId="5" fillId="2" borderId="5" xfId="0" applyNumberFormat="1" applyFont="1" applyFill="1" applyBorder="1" applyProtection="1">
      <protection locked="0"/>
    </xf>
    <xf numFmtId="2" fontId="5" fillId="2" borderId="9" xfId="0" applyNumberFormat="1" applyFont="1" applyFill="1" applyBorder="1" applyAlignment="1" applyProtection="1">
      <protection locked="0"/>
    </xf>
    <xf numFmtId="2" fontId="5" fillId="0" borderId="9" xfId="0" applyNumberFormat="1" applyFont="1" applyFill="1" applyBorder="1" applyAlignment="1" applyProtection="1"/>
    <xf numFmtId="4" fontId="5" fillId="0" borderId="11" xfId="0" applyNumberFormat="1" applyFont="1" applyFill="1" applyBorder="1" applyAlignment="1" applyProtection="1"/>
    <xf numFmtId="4" fontId="5" fillId="2" borderId="12" xfId="0" applyNumberFormat="1" applyFont="1" applyFill="1" applyBorder="1" applyProtection="1">
      <protection locked="0"/>
    </xf>
    <xf numFmtId="2" fontId="5" fillId="0" borderId="10" xfId="0" applyNumberFormat="1" applyFont="1" applyBorder="1" applyProtection="1"/>
    <xf numFmtId="2" fontId="5" fillId="0" borderId="11" xfId="0" applyNumberFormat="1" applyFont="1" applyBorder="1" applyProtection="1"/>
    <xf numFmtId="4" fontId="5" fillId="0" borderId="6" xfId="0" applyNumberFormat="1" applyFont="1" applyBorder="1" applyProtection="1"/>
    <xf numFmtId="4" fontId="6" fillId="0" borderId="14" xfId="0" applyNumberFormat="1" applyFont="1" applyBorder="1" applyProtection="1"/>
    <xf numFmtId="0" fontId="6" fillId="0" borderId="15" xfId="0" applyFont="1" applyBorder="1" applyAlignment="1" applyProtection="1">
      <alignment horizontal="center" wrapText="1"/>
    </xf>
    <xf numFmtId="4" fontId="6" fillId="0" borderId="14" xfId="0" applyNumberFormat="1" applyFont="1" applyBorder="1" applyAlignment="1" applyProtection="1">
      <alignment horizontal="center"/>
      <protection locked="0"/>
    </xf>
    <xf numFmtId="4" fontId="6" fillId="0" borderId="15" xfId="0" applyNumberFormat="1" applyFont="1" applyBorder="1" applyAlignment="1" applyProtection="1">
      <alignment horizontal="center"/>
      <protection locked="0"/>
    </xf>
    <xf numFmtId="4" fontId="6" fillId="0" borderId="16" xfId="0" applyNumberFormat="1" applyFont="1" applyBorder="1" applyAlignment="1" applyProtection="1">
      <alignment horizontal="center"/>
      <protection locked="0"/>
    </xf>
    <xf numFmtId="0" fontId="6" fillId="0" borderId="14" xfId="0" applyFont="1" applyBorder="1" applyAlignment="1" applyProtection="1">
      <alignment horizontal="center"/>
    </xf>
    <xf numFmtId="0" fontId="6" fillId="0" borderId="14" xfId="0" applyFont="1" applyBorder="1" applyAlignment="1" applyProtection="1">
      <alignment horizontal="center" wrapText="1"/>
    </xf>
    <xf numFmtId="0" fontId="6" fillId="2" borderId="11" xfId="0" applyFont="1" applyFill="1" applyBorder="1" applyAlignment="1" applyProtection="1">
      <alignment horizontal="center"/>
      <protection locked="0"/>
    </xf>
    <xf numFmtId="0" fontId="6" fillId="0" borderId="17" xfId="0" applyFont="1" applyFill="1" applyBorder="1" applyAlignment="1" applyProtection="1">
      <alignment horizontal="center"/>
      <protection locked="0"/>
    </xf>
    <xf numFmtId="17" fontId="5" fillId="2" borderId="9" xfId="0" applyNumberFormat="1" applyFont="1" applyFill="1" applyBorder="1" applyAlignment="1" applyProtection="1">
      <protection locked="0"/>
    </xf>
    <xf numFmtId="17" fontId="5" fillId="2" borderId="10" xfId="0" applyNumberFormat="1" applyFont="1" applyFill="1" applyBorder="1" applyAlignment="1" applyProtection="1">
      <protection locked="0"/>
    </xf>
    <xf numFmtId="0" fontId="6" fillId="2" borderId="10" xfId="0" applyFont="1" applyFill="1" applyBorder="1" applyAlignment="1" applyProtection="1">
      <alignment horizontal="center"/>
      <protection locked="0"/>
    </xf>
    <xf numFmtId="1" fontId="6" fillId="2" borderId="10" xfId="0" applyNumberFormat="1" applyFont="1" applyFill="1" applyBorder="1" applyAlignment="1" applyProtection="1">
      <alignment horizontal="center"/>
      <protection locked="0"/>
    </xf>
    <xf numFmtId="0" fontId="6" fillId="0" borderId="18" xfId="0" applyFont="1" applyBorder="1" applyAlignment="1" applyProtection="1">
      <alignment horizontal="center" wrapText="1"/>
    </xf>
    <xf numFmtId="0" fontId="6" fillId="0" borderId="19" xfId="0" applyFont="1" applyBorder="1" applyAlignment="1" applyProtection="1">
      <alignment horizontal="center" wrapText="1"/>
      <protection locked="0"/>
    </xf>
    <xf numFmtId="0" fontId="6" fillId="0" borderId="2" xfId="0" applyFont="1" applyBorder="1" applyAlignment="1" applyProtection="1">
      <alignment horizontal="center" wrapText="1"/>
      <protection locked="0"/>
    </xf>
    <xf numFmtId="0" fontId="6" fillId="2" borderId="17" xfId="0" applyNumberFormat="1" applyFont="1" applyFill="1" applyBorder="1" applyAlignment="1" applyProtection="1">
      <alignment horizontal="center" wrapText="1"/>
      <protection locked="0"/>
    </xf>
    <xf numFmtId="0" fontId="6" fillId="2" borderId="17" xfId="0" applyFont="1" applyFill="1" applyBorder="1" applyAlignment="1" applyProtection="1">
      <alignment horizontal="center" wrapText="1"/>
      <protection locked="0"/>
    </xf>
    <xf numFmtId="0" fontId="6" fillId="0" borderId="17" xfId="0" applyFont="1" applyBorder="1" applyAlignment="1" applyProtection="1">
      <alignment wrapText="1"/>
    </xf>
    <xf numFmtId="0" fontId="7" fillId="0" borderId="20" xfId="0" applyFont="1" applyBorder="1" applyAlignment="1">
      <alignment vertical="center" wrapText="1"/>
    </xf>
    <xf numFmtId="0" fontId="6" fillId="2" borderId="10" xfId="0" applyNumberFormat="1" applyFont="1" applyFill="1" applyBorder="1" applyAlignment="1" applyProtection="1">
      <alignment horizontal="center"/>
      <protection locked="0"/>
    </xf>
    <xf numFmtId="0" fontId="6" fillId="2" borderId="11" xfId="0" applyNumberFormat="1" applyFont="1" applyFill="1" applyBorder="1" applyAlignment="1" applyProtection="1">
      <alignment horizontal="center"/>
      <protection locked="0"/>
    </xf>
    <xf numFmtId="0" fontId="6" fillId="0" borderId="21" xfId="0" applyFont="1" applyBorder="1" applyAlignment="1" applyProtection="1">
      <alignment vertical="top" wrapText="1"/>
    </xf>
    <xf numFmtId="0" fontId="6" fillId="2" borderId="22" xfId="0" applyFont="1" applyFill="1" applyBorder="1" applyAlignment="1" applyProtection="1">
      <alignment horizontal="center" vertical="center"/>
      <protection locked="0"/>
    </xf>
    <xf numFmtId="0" fontId="7" fillId="0" borderId="21" xfId="0" applyNumberFormat="1" applyFont="1" applyFill="1" applyBorder="1" applyAlignment="1" applyProtection="1">
      <alignment vertical="center" wrapText="1"/>
    </xf>
    <xf numFmtId="0" fontId="6" fillId="0" borderId="19" xfId="0" applyFont="1" applyBorder="1" applyAlignment="1" applyProtection="1">
      <alignment horizontal="center" wrapText="1"/>
    </xf>
    <xf numFmtId="0" fontId="6" fillId="0" borderId="2" xfId="0" applyFont="1" applyBorder="1" applyAlignment="1" applyProtection="1">
      <alignment horizontal="center" wrapText="1"/>
    </xf>
    <xf numFmtId="0" fontId="5" fillId="2" borderId="9" xfId="0" applyFont="1" applyFill="1" applyBorder="1" applyAlignment="1" applyProtection="1">
      <alignment horizontal="center"/>
      <protection locked="0"/>
    </xf>
    <xf numFmtId="0" fontId="5" fillId="2" borderId="10" xfId="0" applyFont="1" applyFill="1" applyBorder="1" applyAlignment="1" applyProtection="1">
      <alignment horizontal="center"/>
      <protection locked="0"/>
    </xf>
    <xf numFmtId="0" fontId="6" fillId="2" borderId="17" xfId="0" applyFont="1" applyFill="1" applyBorder="1" applyAlignment="1" applyProtection="1">
      <alignment horizontal="center"/>
      <protection locked="0"/>
    </xf>
    <xf numFmtId="0" fontId="6" fillId="0" borderId="8" xfId="0" applyFont="1" applyBorder="1" applyAlignment="1" applyProtection="1">
      <alignment horizontal="left"/>
      <protection locked="0"/>
    </xf>
    <xf numFmtId="0" fontId="6" fillId="0" borderId="0" xfId="0" applyFont="1" applyBorder="1" applyAlignment="1" applyProtection="1">
      <alignment horizontal="left"/>
      <protection locked="0"/>
    </xf>
    <xf numFmtId="0" fontId="6" fillId="0" borderId="1" xfId="0" applyFont="1" applyBorder="1" applyAlignment="1" applyProtection="1">
      <alignment horizontal="left"/>
      <protection locked="0"/>
    </xf>
    <xf numFmtId="0" fontId="5" fillId="0" borderId="0" xfId="0" applyFont="1" applyBorder="1" applyProtection="1">
      <protection locked="0"/>
    </xf>
    <xf numFmtId="0" fontId="5" fillId="0" borderId="8" xfId="0" applyFont="1" applyBorder="1" applyProtection="1">
      <protection locked="0"/>
    </xf>
    <xf numFmtId="0" fontId="5" fillId="0" borderId="1" xfId="0" applyFont="1" applyBorder="1" applyProtection="1">
      <protection locked="0"/>
    </xf>
    <xf numFmtId="0" fontId="5" fillId="0" borderId="7" xfId="0" applyFont="1" applyBorder="1" applyProtection="1">
      <protection locked="0"/>
    </xf>
    <xf numFmtId="0" fontId="5" fillId="0" borderId="25" xfId="0" applyFont="1" applyBorder="1" applyProtection="1">
      <protection locked="0"/>
    </xf>
    <xf numFmtId="0" fontId="5" fillId="0" borderId="26" xfId="0" applyFont="1" applyBorder="1" applyProtection="1">
      <protection locked="0"/>
    </xf>
    <xf numFmtId="0" fontId="4" fillId="4" borderId="10" xfId="0" applyFont="1" applyFill="1" applyBorder="1" applyProtection="1">
      <protection locked="0"/>
    </xf>
    <xf numFmtId="0" fontId="6" fillId="4" borderId="10" xfId="0" applyFont="1" applyFill="1" applyBorder="1" applyProtection="1">
      <protection locked="0"/>
    </xf>
    <xf numFmtId="0" fontId="2" fillId="0" borderId="10" xfId="0" applyFont="1" applyBorder="1" applyProtection="1">
      <protection locked="0"/>
    </xf>
    <xf numFmtId="0" fontId="4" fillId="0" borderId="10" xfId="0" applyFont="1" applyBorder="1" applyAlignment="1" applyProtection="1">
      <alignment horizontal="left" vertical="center" wrapText="1"/>
      <protection locked="0" hidden="1"/>
    </xf>
    <xf numFmtId="0" fontId="5" fillId="0" borderId="10" xfId="0" applyFont="1" applyBorder="1" applyProtection="1">
      <protection locked="0"/>
    </xf>
    <xf numFmtId="0" fontId="4" fillId="0" borderId="10" xfId="0" applyFont="1" applyFill="1" applyBorder="1" applyAlignment="1" applyProtection="1">
      <alignment horizontal="left" vertical="center" wrapText="1"/>
      <protection locked="0" hidden="1"/>
    </xf>
    <xf numFmtId="0" fontId="4" fillId="0" borderId="10" xfId="0" applyFont="1" applyBorder="1" applyAlignment="1" applyProtection="1">
      <alignment vertical="center"/>
      <protection locked="0" hidden="1"/>
    </xf>
    <xf numFmtId="0" fontId="4" fillId="0" borderId="10" xfId="0" applyFont="1" applyBorder="1" applyProtection="1">
      <protection locked="0" hidden="1"/>
    </xf>
    <xf numFmtId="0" fontId="5" fillId="2" borderId="39" xfId="0" applyFont="1" applyFill="1" applyBorder="1" applyAlignment="1" applyProtection="1">
      <alignment horizontal="center"/>
      <protection locked="0"/>
    </xf>
    <xf numFmtId="0" fontId="5" fillId="2" borderId="17" xfId="0" applyFont="1" applyFill="1" applyBorder="1" applyAlignment="1" applyProtection="1">
      <alignment horizontal="center"/>
      <protection locked="0"/>
    </xf>
    <xf numFmtId="0" fontId="7" fillId="0" borderId="17" xfId="0" applyFont="1" applyFill="1" applyBorder="1" applyAlignment="1" applyProtection="1">
      <alignment wrapText="1"/>
      <protection locked="0"/>
    </xf>
    <xf numFmtId="0" fontId="5" fillId="0" borderId="11" xfId="0" applyFont="1" applyFill="1" applyBorder="1" applyAlignment="1" applyProtection="1">
      <alignment horizontal="center"/>
      <protection locked="0"/>
    </xf>
    <xf numFmtId="0" fontId="5" fillId="0" borderId="9" xfId="0" applyFont="1" applyFill="1" applyBorder="1" applyAlignment="1" applyProtection="1">
      <alignment horizontal="center"/>
      <protection locked="0"/>
    </xf>
    <xf numFmtId="4" fontId="5" fillId="3" borderId="18" xfId="0" applyNumberFormat="1" applyFont="1" applyFill="1" applyBorder="1" applyProtection="1"/>
    <xf numFmtId="4" fontId="5" fillId="0" borderId="54" xfId="0" applyNumberFormat="1" applyFont="1" applyBorder="1" applyProtection="1"/>
    <xf numFmtId="15" fontId="8" fillId="2" borderId="10" xfId="0" applyNumberFormat="1" applyFont="1" applyFill="1" applyBorder="1" applyAlignment="1" applyProtection="1">
      <alignment wrapText="1"/>
      <protection locked="0"/>
    </xf>
    <xf numFmtId="0" fontId="6" fillId="2" borderId="1" xfId="0" applyNumberFormat="1" applyFont="1" applyFill="1" applyBorder="1" applyAlignment="1" applyProtection="1">
      <alignment horizontal="center" vertical="center"/>
      <protection locked="0"/>
    </xf>
    <xf numFmtId="0" fontId="6" fillId="2" borderId="23" xfId="0" applyNumberFormat="1" applyFont="1" applyFill="1" applyBorder="1" applyAlignment="1" applyProtection="1">
      <alignment horizontal="center" vertical="center"/>
      <protection locked="0"/>
    </xf>
    <xf numFmtId="0" fontId="6" fillId="2" borderId="24" xfId="0" applyNumberFormat="1" applyFont="1" applyFill="1" applyBorder="1" applyAlignment="1" applyProtection="1">
      <alignment horizontal="center" vertical="center"/>
      <protection locked="0"/>
    </xf>
    <xf numFmtId="0" fontId="6" fillId="2" borderId="2" xfId="0" applyNumberFormat="1" applyFont="1" applyFill="1" applyBorder="1" applyAlignment="1" applyProtection="1">
      <alignment vertical="center" wrapText="1"/>
      <protection locked="0"/>
    </xf>
    <xf numFmtId="0" fontId="6" fillId="0" borderId="29" xfId="0" applyFont="1" applyBorder="1" applyAlignment="1" applyProtection="1">
      <alignment horizontal="center"/>
    </xf>
    <xf numFmtId="0" fontId="6" fillId="0" borderId="30" xfId="0" applyFont="1" applyBorder="1" applyAlignment="1" applyProtection="1">
      <alignment horizontal="center"/>
    </xf>
    <xf numFmtId="0" fontId="6" fillId="0" borderId="31" xfId="0" applyFont="1" applyBorder="1" applyAlignment="1" applyProtection="1">
      <alignment horizontal="center"/>
    </xf>
    <xf numFmtId="0" fontId="6" fillId="0" borderId="32" xfId="0" applyFont="1" applyBorder="1" applyAlignment="1" applyProtection="1">
      <alignment horizontal="center"/>
    </xf>
    <xf numFmtId="0" fontId="6" fillId="0" borderId="10" xfId="0" applyFont="1" applyBorder="1" applyAlignment="1" applyProtection="1">
      <alignment horizontal="center"/>
    </xf>
    <xf numFmtId="0" fontId="6" fillId="0" borderId="11" xfId="0" applyFont="1" applyBorder="1" applyAlignment="1" applyProtection="1">
      <alignment horizontal="center"/>
    </xf>
    <xf numFmtId="0" fontId="5" fillId="0" borderId="32" xfId="0" applyFont="1" applyBorder="1" applyAlignment="1" applyProtection="1">
      <alignment horizontal="left" wrapText="1"/>
    </xf>
    <xf numFmtId="0" fontId="5" fillId="0" borderId="10" xfId="0" applyFont="1" applyBorder="1" applyAlignment="1" applyProtection="1">
      <alignment horizontal="left" wrapText="1"/>
    </xf>
    <xf numFmtId="0" fontId="5" fillId="0" borderId="11" xfId="0" applyFont="1" applyBorder="1" applyAlignment="1" applyProtection="1">
      <alignment horizontal="left" wrapText="1"/>
    </xf>
    <xf numFmtId="0" fontId="5" fillId="0" borderId="33" xfId="0" applyFont="1" applyBorder="1" applyAlignment="1" applyProtection="1">
      <alignment horizontal="left" wrapText="1"/>
    </xf>
    <xf numFmtId="0" fontId="5" fillId="0" borderId="34" xfId="0" applyFont="1" applyBorder="1" applyAlignment="1" applyProtection="1">
      <alignment horizontal="left" wrapText="1"/>
    </xf>
    <xf numFmtId="0" fontId="5" fillId="0" borderId="35" xfId="0" applyFont="1" applyBorder="1" applyAlignment="1" applyProtection="1">
      <alignment horizontal="left" wrapText="1"/>
    </xf>
    <xf numFmtId="0" fontId="6" fillId="2" borderId="36" xfId="0" applyFont="1" applyFill="1" applyBorder="1" applyAlignment="1" applyProtection="1">
      <alignment horizontal="left"/>
      <protection locked="0"/>
    </xf>
    <xf numFmtId="0" fontId="6" fillId="2" borderId="37" xfId="0" applyFont="1" applyFill="1" applyBorder="1" applyAlignment="1" applyProtection="1">
      <alignment horizontal="left"/>
      <protection locked="0"/>
    </xf>
    <xf numFmtId="0" fontId="6" fillId="2" borderId="38" xfId="0" applyFont="1" applyFill="1" applyBorder="1" applyAlignment="1" applyProtection="1">
      <alignment horizontal="left"/>
      <protection locked="0"/>
    </xf>
    <xf numFmtId="0" fontId="5" fillId="0" borderId="0" xfId="0" applyFont="1" applyBorder="1" applyAlignment="1" applyProtection="1">
      <alignment horizontal="center"/>
      <protection locked="0"/>
    </xf>
    <xf numFmtId="0" fontId="5" fillId="0" borderId="1" xfId="0" applyFont="1" applyBorder="1" applyAlignment="1" applyProtection="1">
      <alignment horizontal="center"/>
      <protection locked="0"/>
    </xf>
    <xf numFmtId="0" fontId="6" fillId="0" borderId="21" xfId="0" applyFont="1" applyBorder="1" applyAlignment="1" applyProtection="1">
      <alignment horizontal="left"/>
    </xf>
    <xf numFmtId="0" fontId="6" fillId="0" borderId="27" xfId="0" applyFont="1" applyBorder="1" applyAlignment="1" applyProtection="1">
      <alignment horizontal="left"/>
    </xf>
    <xf numFmtId="0" fontId="6" fillId="0" borderId="28" xfId="0" applyFont="1" applyBorder="1" applyAlignment="1" applyProtection="1">
      <alignment horizontal="left"/>
    </xf>
    <xf numFmtId="0" fontId="6" fillId="0" borderId="10" xfId="0" applyFont="1" applyBorder="1" applyAlignment="1" applyProtection="1">
      <alignment horizontal="left"/>
    </xf>
    <xf numFmtId="17" fontId="6" fillId="2" borderId="11" xfId="0" quotePrefix="1" applyNumberFormat="1" applyFont="1" applyFill="1" applyBorder="1" applyAlignment="1" applyProtection="1">
      <alignment horizontal="left"/>
      <protection locked="0"/>
    </xf>
    <xf numFmtId="17" fontId="6" fillId="2" borderId="39" xfId="0" quotePrefix="1" applyNumberFormat="1" applyFont="1" applyFill="1" applyBorder="1" applyAlignment="1" applyProtection="1">
      <alignment horizontal="left"/>
      <protection locked="0"/>
    </xf>
    <xf numFmtId="17" fontId="6" fillId="2" borderId="9" xfId="0" quotePrefix="1" applyNumberFormat="1" applyFont="1" applyFill="1" applyBorder="1" applyAlignment="1" applyProtection="1">
      <alignment horizontal="left"/>
      <protection locked="0"/>
    </xf>
    <xf numFmtId="17" fontId="6" fillId="2" borderId="11" xfId="0" applyNumberFormat="1" applyFont="1" applyFill="1" applyBorder="1" applyAlignment="1" applyProtection="1">
      <alignment horizontal="left"/>
      <protection locked="0"/>
    </xf>
    <xf numFmtId="17" fontId="6" fillId="2" borderId="39" xfId="0" applyNumberFormat="1" applyFont="1" applyFill="1" applyBorder="1" applyAlignment="1" applyProtection="1">
      <alignment horizontal="left"/>
      <protection locked="0"/>
    </xf>
    <xf numFmtId="17" fontId="6" fillId="2" borderId="9" xfId="0" applyNumberFormat="1" applyFont="1" applyFill="1" applyBorder="1" applyAlignment="1" applyProtection="1">
      <alignment horizontal="left"/>
      <protection locked="0"/>
    </xf>
    <xf numFmtId="0" fontId="6" fillId="0" borderId="17" xfId="0" applyFont="1" applyBorder="1" applyAlignment="1" applyProtection="1">
      <alignment horizontal="left"/>
    </xf>
    <xf numFmtId="0" fontId="5" fillId="0" borderId="24" xfId="0" applyFont="1" applyBorder="1" applyAlignment="1" applyProtection="1">
      <alignment horizontal="center"/>
      <protection locked="0"/>
    </xf>
    <xf numFmtId="0" fontId="5" fillId="0" borderId="41" xfId="0" applyFont="1" applyBorder="1" applyAlignment="1" applyProtection="1">
      <alignment horizontal="center"/>
    </xf>
    <xf numFmtId="0" fontId="5" fillId="0" borderId="22" xfId="0" applyFont="1" applyBorder="1" applyAlignment="1" applyProtection="1">
      <alignment horizontal="center"/>
    </xf>
    <xf numFmtId="0" fontId="5" fillId="0" borderId="20" xfId="0" applyFont="1" applyBorder="1" applyAlignment="1" applyProtection="1">
      <alignment horizontal="center"/>
    </xf>
    <xf numFmtId="0" fontId="5" fillId="0" borderId="11" xfId="0" applyFont="1" applyFill="1" applyBorder="1" applyAlignment="1" applyProtection="1">
      <alignment horizontal="center"/>
      <protection locked="0"/>
    </xf>
    <xf numFmtId="0" fontId="5" fillId="0" borderId="9" xfId="0" applyFont="1" applyFill="1" applyBorder="1" applyAlignment="1" applyProtection="1">
      <alignment horizontal="center"/>
      <protection locked="0"/>
    </xf>
    <xf numFmtId="0" fontId="5" fillId="0" borderId="11" xfId="0" applyFont="1" applyFill="1" applyBorder="1" applyAlignment="1" applyProtection="1">
      <alignment horizontal="center"/>
    </xf>
    <xf numFmtId="0" fontId="5" fillId="0" borderId="9" xfId="0" applyFont="1" applyFill="1" applyBorder="1" applyAlignment="1" applyProtection="1">
      <alignment horizontal="center"/>
    </xf>
    <xf numFmtId="0" fontId="5" fillId="0" borderId="14" xfId="0" applyFont="1" applyBorder="1" applyAlignment="1" applyProtection="1">
      <alignment horizontal="center"/>
      <protection locked="0"/>
    </xf>
    <xf numFmtId="0" fontId="5" fillId="0" borderId="15" xfId="0" applyFont="1" applyBorder="1" applyAlignment="1" applyProtection="1">
      <alignment horizontal="center"/>
      <protection locked="0"/>
    </xf>
    <xf numFmtId="0" fontId="5" fillId="0" borderId="16" xfId="0" applyFont="1" applyBorder="1" applyAlignment="1" applyProtection="1">
      <alignment horizontal="center"/>
      <protection locked="0"/>
    </xf>
    <xf numFmtId="0" fontId="5" fillId="0" borderId="32" xfId="0" applyFont="1" applyBorder="1" applyAlignment="1" applyProtection="1">
      <alignment horizontal="left"/>
      <protection locked="0"/>
    </xf>
    <xf numFmtId="0" fontId="5" fillId="0" borderId="10" xfId="0" applyFont="1" applyBorder="1" applyAlignment="1" applyProtection="1">
      <alignment horizontal="left"/>
      <protection locked="0"/>
    </xf>
    <xf numFmtId="0" fontId="5" fillId="0" borderId="11" xfId="0" applyFont="1" applyBorder="1" applyAlignment="1" applyProtection="1">
      <alignment horizontal="left"/>
      <protection locked="0"/>
    </xf>
    <xf numFmtId="0" fontId="6" fillId="0" borderId="44" xfId="0" applyFont="1" applyBorder="1" applyAlignment="1" applyProtection="1">
      <alignment horizontal="left" wrapText="1"/>
    </xf>
    <xf numFmtId="0" fontId="6" fillId="0" borderId="39" xfId="0" applyFont="1" applyBorder="1" applyAlignment="1" applyProtection="1">
      <alignment horizontal="left" wrapText="1"/>
    </xf>
    <xf numFmtId="0" fontId="6" fillId="0" borderId="9" xfId="0" applyFont="1" applyBorder="1" applyAlignment="1" applyProtection="1">
      <alignment horizontal="left" wrapText="1"/>
    </xf>
    <xf numFmtId="0" fontId="5" fillId="0" borderId="10" xfId="0" applyFont="1" applyBorder="1" applyAlignment="1" applyProtection="1">
      <alignment horizontal="left"/>
    </xf>
    <xf numFmtId="0" fontId="5" fillId="0" borderId="11" xfId="0" applyFont="1" applyBorder="1" applyAlignment="1" applyProtection="1">
      <alignment horizontal="left"/>
    </xf>
    <xf numFmtId="0" fontId="6" fillId="0" borderId="21" xfId="0" applyFont="1" applyBorder="1" applyAlignment="1" applyProtection="1">
      <alignment horizontal="center"/>
      <protection locked="0"/>
    </xf>
    <xf numFmtId="0" fontId="6" fillId="0" borderId="27" xfId="0" applyFont="1" applyBorder="1" applyAlignment="1" applyProtection="1">
      <alignment horizontal="center"/>
      <protection locked="0"/>
    </xf>
    <xf numFmtId="0" fontId="6" fillId="0" borderId="45" xfId="0" applyFont="1" applyBorder="1" applyAlignment="1" applyProtection="1">
      <alignment horizontal="center"/>
      <protection locked="0"/>
    </xf>
    <xf numFmtId="0" fontId="6" fillId="3" borderId="21" xfId="0" applyFont="1" applyFill="1" applyBorder="1" applyAlignment="1" applyProtection="1">
      <alignment horizontal="left"/>
    </xf>
    <xf numFmtId="0" fontId="6" fillId="3" borderId="27" xfId="0" applyFont="1" applyFill="1" applyBorder="1" applyAlignment="1" applyProtection="1">
      <alignment horizontal="left"/>
    </xf>
    <xf numFmtId="0" fontId="6" fillId="3" borderId="28" xfId="0" applyFont="1" applyFill="1" applyBorder="1" applyAlignment="1" applyProtection="1">
      <alignment horizontal="left"/>
    </xf>
    <xf numFmtId="0" fontId="5" fillId="0" borderId="39" xfId="0" applyFont="1" applyBorder="1" applyAlignment="1" applyProtection="1">
      <alignment horizontal="left"/>
    </xf>
    <xf numFmtId="0" fontId="5" fillId="0" borderId="40" xfId="0" applyFont="1" applyBorder="1" applyAlignment="1" applyProtection="1">
      <alignment horizontal="left"/>
    </xf>
    <xf numFmtId="0" fontId="5" fillId="0" borderId="3" xfId="0" applyFont="1" applyFill="1" applyBorder="1" applyAlignment="1" applyProtection="1">
      <alignment horizontal="center"/>
      <protection locked="0"/>
    </xf>
    <xf numFmtId="0" fontId="5" fillId="0" borderId="42" xfId="0" applyFont="1" applyFill="1" applyBorder="1" applyAlignment="1" applyProtection="1">
      <alignment horizontal="center"/>
      <protection locked="0"/>
    </xf>
    <xf numFmtId="0" fontId="5" fillId="0" borderId="43" xfId="0" applyFont="1" applyFill="1" applyBorder="1" applyAlignment="1" applyProtection="1">
      <alignment horizontal="center"/>
      <protection locked="0"/>
    </xf>
    <xf numFmtId="0" fontId="5" fillId="0" borderId="44" xfId="0" applyFont="1" applyFill="1" applyBorder="1" applyAlignment="1" applyProtection="1">
      <alignment horizontal="center"/>
    </xf>
    <xf numFmtId="0" fontId="5" fillId="0" borderId="39" xfId="0" applyFont="1" applyFill="1" applyBorder="1" applyAlignment="1" applyProtection="1">
      <alignment horizontal="center"/>
    </xf>
    <xf numFmtId="0" fontId="6" fillId="0" borderId="32" xfId="0" applyFont="1" applyBorder="1" applyAlignment="1" applyProtection="1">
      <alignment horizontal="left"/>
    </xf>
    <xf numFmtId="0" fontId="6" fillId="0" borderId="11" xfId="0" applyFont="1" applyBorder="1" applyAlignment="1" applyProtection="1">
      <alignment horizontal="left"/>
    </xf>
    <xf numFmtId="0" fontId="6" fillId="0" borderId="14" xfId="0" applyFont="1" applyBorder="1" applyAlignment="1" applyProtection="1">
      <alignment horizontal="center"/>
    </xf>
    <xf numFmtId="0" fontId="6" fillId="0" borderId="15" xfId="0" applyFont="1" applyBorder="1" applyAlignment="1" applyProtection="1">
      <alignment horizontal="center"/>
    </xf>
    <xf numFmtId="0" fontId="6" fillId="0" borderId="16" xfId="0" applyFont="1" applyBorder="1" applyAlignment="1" applyProtection="1">
      <alignment horizontal="center"/>
    </xf>
    <xf numFmtId="17" fontId="6" fillId="2" borderId="21" xfId="0" applyNumberFormat="1" applyFont="1" applyFill="1" applyBorder="1" applyAlignment="1" applyProtection="1">
      <alignment horizontal="center"/>
      <protection locked="0"/>
    </xf>
    <xf numFmtId="17" fontId="6" fillId="2" borderId="27" xfId="0" applyNumberFormat="1" applyFont="1" applyFill="1" applyBorder="1" applyAlignment="1" applyProtection="1">
      <alignment horizontal="center"/>
      <protection locked="0"/>
    </xf>
    <xf numFmtId="17" fontId="6" fillId="2" borderId="28" xfId="0" applyNumberFormat="1" applyFont="1" applyFill="1" applyBorder="1" applyAlignment="1" applyProtection="1">
      <alignment horizontal="center"/>
      <protection locked="0"/>
    </xf>
    <xf numFmtId="0" fontId="5" fillId="0" borderId="8" xfId="0" applyFont="1" applyBorder="1" applyAlignment="1" applyProtection="1">
      <alignment horizontal="left"/>
      <protection locked="0"/>
    </xf>
    <xf numFmtId="0" fontId="5" fillId="0" borderId="0" xfId="0" applyFont="1" applyBorder="1" applyAlignment="1" applyProtection="1">
      <alignment horizontal="left"/>
      <protection locked="0"/>
    </xf>
    <xf numFmtId="0" fontId="6" fillId="0" borderId="41" xfId="0" applyFont="1" applyBorder="1" applyAlignment="1" applyProtection="1">
      <alignment horizontal="center" wrapText="1"/>
    </xf>
    <xf numFmtId="0" fontId="6" fillId="0" borderId="7" xfId="0" applyFont="1" applyBorder="1" applyAlignment="1" applyProtection="1">
      <alignment horizontal="center" wrapText="1"/>
    </xf>
    <xf numFmtId="0" fontId="6" fillId="0" borderId="8" xfId="0" applyFont="1" applyBorder="1" applyAlignment="1" applyProtection="1">
      <alignment horizontal="left"/>
      <protection locked="0"/>
    </xf>
    <xf numFmtId="0" fontId="6" fillId="0" borderId="0" xfId="0" applyFont="1" applyBorder="1" applyAlignment="1" applyProtection="1">
      <alignment horizontal="left"/>
      <protection locked="0"/>
    </xf>
    <xf numFmtId="0" fontId="6" fillId="0" borderId="1" xfId="0" applyFont="1" applyBorder="1" applyAlignment="1" applyProtection="1">
      <alignment horizontal="left"/>
      <protection locked="0"/>
    </xf>
    <xf numFmtId="0" fontId="6" fillId="0" borderId="36" xfId="0" applyFont="1" applyBorder="1" applyAlignment="1" applyProtection="1">
      <alignment horizontal="left"/>
    </xf>
    <xf numFmtId="0" fontId="6" fillId="0" borderId="37" xfId="0" applyFont="1" applyBorder="1" applyAlignment="1" applyProtection="1">
      <alignment horizontal="left"/>
    </xf>
    <xf numFmtId="0" fontId="6" fillId="0" borderId="38" xfId="0" applyFont="1" applyBorder="1" applyAlignment="1" applyProtection="1">
      <alignment horizontal="left"/>
    </xf>
    <xf numFmtId="1" fontId="6" fillId="2" borderId="11" xfId="0" applyNumberFormat="1" applyFont="1" applyFill="1" applyBorder="1" applyAlignment="1" applyProtection="1">
      <alignment horizontal="center"/>
      <protection locked="0"/>
    </xf>
    <xf numFmtId="1" fontId="6" fillId="2" borderId="9" xfId="0" applyNumberFormat="1" applyFont="1" applyFill="1" applyBorder="1" applyAlignment="1" applyProtection="1">
      <alignment horizontal="center"/>
      <protection locked="0"/>
    </xf>
    <xf numFmtId="0" fontId="7" fillId="0" borderId="10" xfId="0" applyFont="1" applyBorder="1" applyAlignment="1" applyProtection="1">
      <alignment horizontal="center" wrapText="1"/>
    </xf>
    <xf numFmtId="0" fontId="5" fillId="0" borderId="8" xfId="0" applyFont="1" applyBorder="1" applyAlignment="1" applyProtection="1">
      <alignment horizontal="center"/>
      <protection locked="0"/>
    </xf>
    <xf numFmtId="0" fontId="5" fillId="0" borderId="9" xfId="0" applyFont="1" applyBorder="1" applyAlignment="1" applyProtection="1">
      <alignment horizontal="left"/>
    </xf>
    <xf numFmtId="0" fontId="5" fillId="0" borderId="46" xfId="0" applyFont="1" applyBorder="1" applyAlignment="1" applyProtection="1">
      <alignment horizontal="left"/>
    </xf>
    <xf numFmtId="0" fontId="5" fillId="0" borderId="47" xfId="0" applyFont="1" applyBorder="1" applyAlignment="1" applyProtection="1">
      <alignment horizontal="left"/>
    </xf>
    <xf numFmtId="0" fontId="5" fillId="0" borderId="48" xfId="0" applyFont="1" applyBorder="1" applyAlignment="1" applyProtection="1">
      <alignment horizontal="left"/>
    </xf>
    <xf numFmtId="0" fontId="5" fillId="0" borderId="44" xfId="0" applyFont="1" applyBorder="1" applyAlignment="1" applyProtection="1">
      <alignment horizontal="left"/>
    </xf>
    <xf numFmtId="0" fontId="6" fillId="0" borderId="49" xfId="0" applyFont="1" applyBorder="1" applyAlignment="1" applyProtection="1">
      <alignment horizontal="left" wrapText="1"/>
    </xf>
    <xf numFmtId="17" fontId="5" fillId="2" borderId="31" xfId="0" applyNumberFormat="1" applyFont="1" applyFill="1" applyBorder="1" applyAlignment="1" applyProtection="1">
      <alignment horizontal="center"/>
      <protection locked="0"/>
    </xf>
    <xf numFmtId="17" fontId="5" fillId="2" borderId="43" xfId="0" applyNumberFormat="1" applyFont="1" applyFill="1" applyBorder="1" applyAlignment="1" applyProtection="1">
      <alignment horizontal="center"/>
      <protection locked="0"/>
    </xf>
    <xf numFmtId="0" fontId="6" fillId="0" borderId="18" xfId="0" applyFont="1" applyBorder="1" applyAlignment="1" applyProtection="1">
      <alignment horizontal="center" wrapText="1"/>
    </xf>
    <xf numFmtId="0" fontId="6" fillId="0" borderId="13" xfId="0" applyFont="1" applyBorder="1" applyAlignment="1" applyProtection="1">
      <alignment horizontal="center" wrapText="1"/>
    </xf>
    <xf numFmtId="0" fontId="6" fillId="0" borderId="14" xfId="0" applyFont="1" applyBorder="1" applyAlignment="1" applyProtection="1">
      <alignment horizontal="left"/>
    </xf>
    <xf numFmtId="0" fontId="6" fillId="0" borderId="15" xfId="0" applyFont="1" applyBorder="1" applyAlignment="1" applyProtection="1">
      <alignment horizontal="left"/>
    </xf>
    <xf numFmtId="0" fontId="6" fillId="0" borderId="14" xfId="0" applyFont="1" applyBorder="1" applyAlignment="1" applyProtection="1">
      <alignment horizontal="center" wrapText="1"/>
    </xf>
    <xf numFmtId="0" fontId="6" fillId="0" borderId="15" xfId="0" applyFont="1" applyBorder="1" applyAlignment="1" applyProtection="1">
      <alignment horizontal="center" wrapText="1"/>
    </xf>
    <xf numFmtId="0" fontId="6" fillId="0" borderId="19" xfId="0" applyFont="1" applyBorder="1" applyAlignment="1" applyProtection="1">
      <alignment horizontal="center" wrapText="1"/>
    </xf>
    <xf numFmtId="17" fontId="5" fillId="2" borderId="17" xfId="0" applyNumberFormat="1" applyFont="1" applyFill="1" applyBorder="1" applyAlignment="1" applyProtection="1">
      <alignment horizontal="center"/>
      <protection locked="0"/>
    </xf>
    <xf numFmtId="0" fontId="5" fillId="0" borderId="39" xfId="0" applyFont="1" applyFill="1" applyBorder="1" applyAlignment="1" applyProtection="1">
      <alignment horizontal="center"/>
      <protection locked="0"/>
    </xf>
    <xf numFmtId="0" fontId="5" fillId="0" borderId="10" xfId="0" applyFont="1" applyFill="1" applyBorder="1" applyAlignment="1" applyProtection="1">
      <alignment horizontal="center"/>
    </xf>
    <xf numFmtId="0" fontId="5" fillId="0" borderId="10" xfId="0" applyFont="1" applyFill="1" applyBorder="1" applyAlignment="1" applyProtection="1">
      <alignment horizontal="center"/>
      <protection locked="0"/>
    </xf>
    <xf numFmtId="0" fontId="6" fillId="0" borderId="14" xfId="0" applyFont="1" applyBorder="1" applyAlignment="1" applyProtection="1">
      <alignment horizontal="center"/>
      <protection locked="0"/>
    </xf>
    <xf numFmtId="0" fontId="6" fillId="0" borderId="15" xfId="0" applyFont="1" applyBorder="1" applyAlignment="1" applyProtection="1">
      <alignment horizontal="center"/>
      <protection locked="0"/>
    </xf>
    <xf numFmtId="0" fontId="6" fillId="0" borderId="19" xfId="0" applyFont="1" applyBorder="1" applyAlignment="1" applyProtection="1">
      <alignment horizontal="center"/>
      <protection locked="0"/>
    </xf>
    <xf numFmtId="0" fontId="6" fillId="0" borderId="14" xfId="0" applyFont="1" applyBorder="1" applyAlignment="1" applyProtection="1">
      <alignment horizontal="left" wrapText="1"/>
    </xf>
    <xf numFmtId="0" fontId="6" fillId="0" borderId="15" xfId="0" applyFont="1" applyBorder="1" applyAlignment="1" applyProtection="1">
      <alignment horizontal="left" wrapText="1"/>
    </xf>
    <xf numFmtId="0" fontId="6" fillId="0" borderId="22" xfId="0" applyFont="1" applyBorder="1" applyAlignment="1" applyProtection="1">
      <alignment horizontal="left" wrapText="1"/>
    </xf>
    <xf numFmtId="0" fontId="6" fillId="0" borderId="20" xfId="0" applyFont="1" applyBorder="1" applyAlignment="1" applyProtection="1">
      <alignment horizontal="left" wrapText="1"/>
    </xf>
    <xf numFmtId="0" fontId="6" fillId="0" borderId="41" xfId="0" applyFont="1" applyBorder="1" applyAlignment="1" applyProtection="1">
      <alignment horizontal="left"/>
    </xf>
    <xf numFmtId="0" fontId="6" fillId="0" borderId="22" xfId="0" applyFont="1" applyBorder="1" applyAlignment="1" applyProtection="1">
      <alignment horizontal="left"/>
    </xf>
    <xf numFmtId="0" fontId="6" fillId="0" borderId="51" xfId="0" applyFont="1" applyBorder="1" applyAlignment="1" applyProtection="1">
      <alignment horizontal="left"/>
    </xf>
    <xf numFmtId="0" fontId="6" fillId="0" borderId="16" xfId="0" applyFont="1" applyBorder="1" applyAlignment="1" applyProtection="1">
      <alignment horizontal="center" wrapText="1"/>
    </xf>
    <xf numFmtId="0" fontId="6" fillId="0" borderId="11" xfId="0" applyFont="1" applyFill="1" applyBorder="1" applyAlignment="1" applyProtection="1">
      <alignment horizontal="center"/>
    </xf>
    <xf numFmtId="0" fontId="6" fillId="0" borderId="9" xfId="0" applyFont="1" applyFill="1" applyBorder="1" applyAlignment="1" applyProtection="1">
      <alignment horizontal="center"/>
    </xf>
    <xf numFmtId="2" fontId="5" fillId="0" borderId="46" xfId="0" applyNumberFormat="1" applyFont="1" applyFill="1" applyBorder="1" applyAlignment="1" applyProtection="1">
      <alignment horizontal="center"/>
    </xf>
    <xf numFmtId="2" fontId="5" fillId="0" borderId="47" xfId="0" applyNumberFormat="1" applyFont="1" applyFill="1" applyBorder="1" applyAlignment="1" applyProtection="1">
      <alignment horizontal="center"/>
    </xf>
    <xf numFmtId="2" fontId="5" fillId="0" borderId="52" xfId="0" applyNumberFormat="1" applyFont="1" applyFill="1" applyBorder="1" applyAlignment="1" applyProtection="1">
      <alignment horizontal="center"/>
    </xf>
    <xf numFmtId="0" fontId="5" fillId="0" borderId="33" xfId="0" applyFont="1" applyBorder="1" applyAlignment="1" applyProtection="1">
      <alignment horizontal="left"/>
    </xf>
    <xf numFmtId="0" fontId="5" fillId="0" borderId="34" xfId="0" applyFont="1" applyBorder="1" applyAlignment="1" applyProtection="1">
      <alignment horizontal="left"/>
    </xf>
    <xf numFmtId="0" fontId="5" fillId="0" borderId="53" xfId="0" applyFont="1" applyBorder="1" applyAlignment="1" applyProtection="1">
      <alignment horizontal="left"/>
    </xf>
    <xf numFmtId="0" fontId="6" fillId="0" borderId="8" xfId="0" applyFont="1" applyBorder="1" applyAlignment="1" applyProtection="1">
      <alignment horizontal="center"/>
      <protection locked="0"/>
    </xf>
    <xf numFmtId="0" fontId="6" fillId="0" borderId="0" xfId="0" applyFont="1" applyBorder="1" applyAlignment="1" applyProtection="1">
      <alignment horizontal="center"/>
      <protection locked="0"/>
    </xf>
    <xf numFmtId="0" fontId="6" fillId="0" borderId="19" xfId="0" applyFont="1" applyBorder="1" applyAlignment="1" applyProtection="1">
      <alignment horizontal="center"/>
    </xf>
    <xf numFmtId="0" fontId="5" fillId="2" borderId="36" xfId="0" applyFont="1" applyFill="1" applyBorder="1" applyAlignment="1" applyProtection="1">
      <alignment horizontal="center" wrapText="1"/>
      <protection locked="0"/>
    </xf>
    <xf numFmtId="0" fontId="5" fillId="2" borderId="37" xfId="0" applyFont="1" applyFill="1" applyBorder="1" applyAlignment="1" applyProtection="1">
      <alignment horizontal="center" wrapText="1"/>
      <protection locked="0"/>
    </xf>
    <xf numFmtId="0" fontId="5" fillId="2" borderId="38" xfId="0" applyFont="1" applyFill="1" applyBorder="1" applyAlignment="1" applyProtection="1">
      <alignment horizontal="center" wrapText="1"/>
      <protection locked="0"/>
    </xf>
    <xf numFmtId="0" fontId="6" fillId="0" borderId="19" xfId="0" applyFont="1" applyBorder="1" applyAlignment="1" applyProtection="1">
      <alignment horizontal="left"/>
    </xf>
    <xf numFmtId="0" fontId="5" fillId="0" borderId="46" xfId="0" applyFont="1" applyBorder="1" applyAlignment="1" applyProtection="1">
      <alignment horizontal="center"/>
      <protection locked="0"/>
    </xf>
    <xf numFmtId="0" fontId="5" fillId="0" borderId="47" xfId="0" applyFont="1" applyBorder="1" applyAlignment="1" applyProtection="1">
      <alignment horizontal="center"/>
      <protection locked="0"/>
    </xf>
    <xf numFmtId="0" fontId="5" fillId="0" borderId="49" xfId="0" applyFont="1" applyBorder="1" applyAlignment="1" applyProtection="1">
      <alignment horizontal="center"/>
      <protection locked="0"/>
    </xf>
    <xf numFmtId="0" fontId="5" fillId="0" borderId="52" xfId="0" applyFont="1" applyBorder="1" applyAlignment="1" applyProtection="1">
      <alignment horizontal="center"/>
      <protection locked="0"/>
    </xf>
    <xf numFmtId="0" fontId="6" fillId="0" borderId="20" xfId="0" applyFont="1" applyBorder="1" applyAlignment="1" applyProtection="1">
      <alignment horizontal="center" wrapText="1"/>
    </xf>
    <xf numFmtId="0" fontId="6" fillId="0" borderId="26" xfId="0" applyFont="1" applyBorder="1" applyAlignment="1" applyProtection="1">
      <alignment horizontal="center" wrapText="1"/>
    </xf>
    <xf numFmtId="0" fontId="6" fillId="0" borderId="49" xfId="0" applyFont="1" applyBorder="1" applyAlignment="1" applyProtection="1">
      <alignment horizontal="center" wrapText="1"/>
    </xf>
    <xf numFmtId="0" fontId="6" fillId="0" borderId="50" xfId="0" applyFont="1" applyBorder="1" applyAlignment="1" applyProtection="1">
      <alignment horizontal="center" wrapText="1"/>
    </xf>
    <xf numFmtId="0" fontId="6" fillId="0" borderId="37" xfId="0" applyFont="1" applyBorder="1" applyAlignment="1" applyProtection="1">
      <alignment horizontal="center" wrapText="1"/>
    </xf>
    <xf numFmtId="0" fontId="6" fillId="0" borderId="38" xfId="0" applyFont="1" applyBorder="1" applyAlignment="1" applyProtection="1">
      <alignment horizontal="center" wrapText="1"/>
    </xf>
    <xf numFmtId="0" fontId="5" fillId="0" borderId="41" xfId="0" applyFont="1" applyBorder="1" applyAlignment="1" applyProtection="1">
      <alignment horizontal="center" vertical="top" wrapText="1"/>
    </xf>
    <xf numFmtId="0" fontId="5" fillId="0" borderId="22" xfId="0" applyFont="1" applyBorder="1" applyAlignment="1" applyProtection="1">
      <alignment horizontal="center" vertical="top" wrapText="1"/>
    </xf>
    <xf numFmtId="0" fontId="5" fillId="0" borderId="51" xfId="0" applyFont="1" applyBorder="1" applyAlignment="1" applyProtection="1">
      <alignment horizontal="center" vertical="top" wrapText="1"/>
    </xf>
    <xf numFmtId="0" fontId="5" fillId="0" borderId="4" xfId="0" applyFont="1" applyBorder="1" applyAlignment="1" applyProtection="1">
      <alignment horizontal="center" wrapText="1"/>
    </xf>
    <xf numFmtId="0" fontId="5" fillId="0" borderId="49" xfId="0" applyFont="1" applyBorder="1" applyAlignment="1" applyProtection="1">
      <alignment horizontal="center" wrapText="1"/>
    </xf>
    <xf numFmtId="0" fontId="5" fillId="0" borderId="39" xfId="0" applyFont="1" applyBorder="1" applyAlignment="1" applyProtection="1">
      <alignment horizontal="center" wrapText="1"/>
    </xf>
    <xf numFmtId="0" fontId="5" fillId="0" borderId="9" xfId="0" applyFont="1" applyBorder="1" applyAlignment="1" applyProtection="1">
      <alignment horizontal="center" wrapText="1"/>
    </xf>
    <xf numFmtId="0" fontId="6" fillId="0" borderId="14" xfId="0" applyFont="1" applyBorder="1" applyAlignment="1" applyProtection="1">
      <alignment horizontal="left" vertical="center" wrapText="1"/>
    </xf>
    <xf numFmtId="0" fontId="6" fillId="0" borderId="15" xfId="0" applyFont="1" applyBorder="1" applyAlignment="1" applyProtection="1">
      <alignment horizontal="left" vertical="center" wrapText="1"/>
    </xf>
    <xf numFmtId="0" fontId="6" fillId="0" borderId="19" xfId="0" applyFont="1" applyBorder="1" applyAlignment="1" applyProtection="1">
      <alignment horizontal="left" vertical="center" wrapText="1"/>
    </xf>
    <xf numFmtId="0" fontId="5" fillId="0" borderId="39" xfId="0" applyFont="1" applyBorder="1" applyAlignment="1" applyProtection="1">
      <alignment horizontal="left" wrapText="1"/>
    </xf>
    <xf numFmtId="0" fontId="5" fillId="0" borderId="9" xfId="0" applyFont="1" applyBorder="1" applyAlignment="1" applyProtection="1">
      <alignment horizontal="left" wrapText="1"/>
    </xf>
    <xf numFmtId="0" fontId="7" fillId="0" borderId="10" xfId="0" applyFont="1" applyFill="1" applyBorder="1" applyAlignment="1" applyProtection="1">
      <alignment horizontal="center"/>
    </xf>
    <xf numFmtId="0" fontId="6" fillId="0" borderId="41" xfId="0" applyFont="1" applyBorder="1" applyAlignment="1" applyProtection="1">
      <alignment horizontal="left" vertical="center"/>
    </xf>
    <xf numFmtId="0" fontId="6" fillId="0" borderId="22" xfId="0" applyFont="1" applyBorder="1" applyAlignment="1" applyProtection="1">
      <alignment horizontal="left" vertical="center"/>
    </xf>
    <xf numFmtId="0" fontId="6" fillId="0" borderId="51" xfId="0" applyFont="1" applyBorder="1" applyAlignment="1" applyProtection="1">
      <alignment horizontal="left" vertical="center"/>
    </xf>
    <xf numFmtId="0" fontId="6" fillId="0" borderId="31" xfId="0" applyFont="1" applyBorder="1" applyAlignment="1" applyProtection="1">
      <alignment horizontal="center" wrapText="1"/>
    </xf>
    <xf numFmtId="0" fontId="6" fillId="0" borderId="42" xfId="0" applyFont="1" applyBorder="1" applyAlignment="1" applyProtection="1">
      <alignment horizontal="center" wrapText="1"/>
    </xf>
    <xf numFmtId="0" fontId="6" fillId="0" borderId="5" xfId="0" applyFont="1" applyBorder="1" applyAlignment="1" applyProtection="1">
      <alignment horizontal="center" wrapText="1"/>
    </xf>
    <xf numFmtId="0" fontId="6" fillId="0" borderId="6" xfId="0" applyFont="1" applyBorder="1" applyAlignment="1" applyProtection="1">
      <alignment horizontal="center" wrapText="1"/>
    </xf>
    <xf numFmtId="1" fontId="6" fillId="2" borderId="14" xfId="0" applyNumberFormat="1" applyFont="1" applyFill="1" applyBorder="1" applyAlignment="1" applyProtection="1">
      <alignment horizontal="center" vertical="top" wrapText="1"/>
      <protection locked="0"/>
    </xf>
    <xf numFmtId="1" fontId="6" fillId="2" borderId="15" xfId="0" applyNumberFormat="1" applyFont="1" applyFill="1" applyBorder="1" applyAlignment="1" applyProtection="1">
      <alignment horizontal="center" vertical="top" wrapText="1"/>
      <protection locked="0"/>
    </xf>
    <xf numFmtId="1" fontId="6" fillId="2" borderId="19" xfId="0" applyNumberFormat="1" applyFont="1" applyFill="1" applyBorder="1" applyAlignment="1" applyProtection="1">
      <alignment horizontal="center" vertical="top" wrapText="1"/>
      <protection locked="0"/>
    </xf>
    <xf numFmtId="0" fontId="5" fillId="0" borderId="14" xfId="0" applyFont="1" applyBorder="1" applyAlignment="1" applyProtection="1">
      <alignment horizontal="center" vertical="top" wrapText="1"/>
    </xf>
    <xf numFmtId="0" fontId="5" fillId="0" borderId="15" xfId="0" applyFont="1" applyBorder="1" applyAlignment="1" applyProtection="1">
      <alignment horizontal="center" vertical="top" wrapText="1"/>
    </xf>
    <xf numFmtId="0" fontId="5" fillId="0" borderId="25" xfId="0" applyFont="1" applyBorder="1" applyAlignment="1" applyProtection="1">
      <alignment horizontal="center" vertical="top" wrapText="1"/>
    </xf>
    <xf numFmtId="0" fontId="5" fillId="0" borderId="26" xfId="0" applyFont="1" applyBorder="1" applyAlignment="1" applyProtection="1">
      <alignment horizontal="center" vertical="top" wrapText="1"/>
    </xf>
    <xf numFmtId="0" fontId="6" fillId="0" borderId="22" xfId="0" applyFont="1" applyBorder="1" applyAlignment="1" applyProtection="1">
      <alignment horizontal="center" wrapText="1"/>
    </xf>
  </cellXfs>
  <cellStyles count="1">
    <cellStyle name="Normal"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456"/>
  <sheetViews>
    <sheetView tabSelected="1" zoomScale="60" zoomScaleNormal="60" zoomScaleSheetLayoutView="50" workbookViewId="0">
      <selection activeCell="P70" sqref="P70"/>
    </sheetView>
  </sheetViews>
  <sheetFormatPr defaultColWidth="9.140625" defaultRowHeight="18" x14ac:dyDescent="0.25"/>
  <cols>
    <col min="1" max="3" width="9.140625" style="1"/>
    <col min="4" max="4" width="20.85546875" style="1" customWidth="1"/>
    <col min="5" max="5" width="9.140625" style="1"/>
    <col min="6" max="6" width="11.5703125" style="1" customWidth="1"/>
    <col min="7" max="7" width="22.42578125" style="1" customWidth="1"/>
    <col min="8" max="8" width="40.140625" style="1" customWidth="1"/>
    <col min="9" max="9" width="27.28515625" style="1" customWidth="1"/>
    <col min="10" max="11" width="26.85546875" style="1" customWidth="1"/>
    <col min="12" max="12" width="31.140625" style="1" customWidth="1"/>
    <col min="13" max="13" width="31.42578125" style="1" customWidth="1"/>
    <col min="14" max="14" width="26.7109375" style="1" customWidth="1"/>
    <col min="15" max="15" width="27.140625" style="1" customWidth="1"/>
    <col min="16" max="16" width="23.140625" style="1" customWidth="1"/>
    <col min="17" max="17" width="31.140625" style="1" customWidth="1"/>
    <col min="18" max="18" width="36.28515625" style="1" customWidth="1"/>
    <col min="19" max="19" width="8.140625" style="1" bestFit="1" customWidth="1"/>
    <col min="20" max="20" width="15.140625" style="1" bestFit="1" customWidth="1"/>
    <col min="21" max="28" width="9.140625" style="1"/>
    <col min="29" max="31" width="9.140625" style="1" customWidth="1"/>
    <col min="32" max="32" width="9.140625" style="1"/>
    <col min="33" max="34" width="9.140625" style="1" customWidth="1"/>
    <col min="35" max="16384" width="9.140625" style="1"/>
  </cols>
  <sheetData>
    <row r="1" spans="1:30" ht="24.95" customHeight="1" x14ac:dyDescent="0.25">
      <c r="A1" s="86" t="s">
        <v>283</v>
      </c>
      <c r="B1" s="87"/>
      <c r="C1" s="87"/>
      <c r="D1" s="87"/>
      <c r="E1" s="87"/>
      <c r="F1" s="87"/>
      <c r="G1" s="87"/>
      <c r="H1" s="87"/>
      <c r="I1" s="87"/>
      <c r="J1" s="87"/>
      <c r="K1" s="87"/>
      <c r="L1" s="87"/>
      <c r="M1" s="87"/>
      <c r="N1" s="87"/>
      <c r="O1" s="88"/>
      <c r="P1" s="88"/>
      <c r="Q1" s="87"/>
      <c r="AD1" s="2"/>
    </row>
    <row r="2" spans="1:30" ht="24.95" customHeight="1" x14ac:dyDescent="0.25">
      <c r="A2" s="89" t="s">
        <v>282</v>
      </c>
      <c r="B2" s="90"/>
      <c r="C2" s="90"/>
      <c r="D2" s="90"/>
      <c r="E2" s="90"/>
      <c r="F2" s="90"/>
      <c r="G2" s="90"/>
      <c r="H2" s="90"/>
      <c r="I2" s="90"/>
      <c r="J2" s="90"/>
      <c r="K2" s="90"/>
      <c r="L2" s="90"/>
      <c r="M2" s="90"/>
      <c r="N2" s="90"/>
      <c r="O2" s="91"/>
      <c r="P2" s="91"/>
      <c r="Q2" s="90"/>
      <c r="AD2" s="2"/>
    </row>
    <row r="3" spans="1:30" ht="24.95" customHeight="1" x14ac:dyDescent="0.25">
      <c r="A3" s="92" t="s">
        <v>399</v>
      </c>
      <c r="B3" s="93"/>
      <c r="C3" s="93"/>
      <c r="D3" s="93"/>
      <c r="E3" s="93"/>
      <c r="F3" s="93"/>
      <c r="G3" s="93"/>
      <c r="H3" s="93"/>
      <c r="I3" s="93"/>
      <c r="J3" s="93"/>
      <c r="K3" s="93"/>
      <c r="L3" s="93"/>
      <c r="M3" s="93"/>
      <c r="N3" s="93"/>
      <c r="O3" s="94"/>
      <c r="P3" s="94"/>
      <c r="Q3" s="93"/>
      <c r="AD3" s="2"/>
    </row>
    <row r="4" spans="1:30" ht="24.95" customHeight="1" thickBot="1" x14ac:dyDescent="0.3">
      <c r="A4" s="95" t="s">
        <v>301</v>
      </c>
      <c r="B4" s="96"/>
      <c r="C4" s="96"/>
      <c r="D4" s="96"/>
      <c r="E4" s="96"/>
      <c r="F4" s="96"/>
      <c r="G4" s="96"/>
      <c r="H4" s="96"/>
      <c r="I4" s="96"/>
      <c r="J4" s="96"/>
      <c r="K4" s="96"/>
      <c r="L4" s="96"/>
      <c r="M4" s="96"/>
      <c r="N4" s="96"/>
      <c r="O4" s="97"/>
      <c r="P4" s="97"/>
      <c r="Q4" s="96"/>
      <c r="AD4" s="2"/>
    </row>
    <row r="5" spans="1:30" ht="24.95" customHeight="1" x14ac:dyDescent="0.25">
      <c r="A5" s="113" t="s">
        <v>387</v>
      </c>
      <c r="B5" s="113"/>
      <c r="C5" s="113"/>
      <c r="D5" s="98" t="s">
        <v>209</v>
      </c>
      <c r="E5" s="99"/>
      <c r="F5" s="99"/>
      <c r="G5" s="100"/>
      <c r="H5" s="114"/>
      <c r="I5" s="101"/>
      <c r="J5" s="101"/>
      <c r="K5" s="101"/>
      <c r="L5" s="101"/>
      <c r="M5" s="101"/>
      <c r="N5" s="101"/>
      <c r="O5" s="101"/>
      <c r="P5" s="101"/>
      <c r="Q5" s="102"/>
      <c r="AD5" s="2"/>
    </row>
    <row r="6" spans="1:30" ht="24.95" customHeight="1" x14ac:dyDescent="0.25">
      <c r="A6" s="106" t="s">
        <v>5</v>
      </c>
      <c r="B6" s="106"/>
      <c r="C6" s="106"/>
      <c r="D6" s="107" t="s">
        <v>245</v>
      </c>
      <c r="E6" s="108"/>
      <c r="F6" s="108"/>
      <c r="G6" s="109"/>
      <c r="H6" s="114"/>
      <c r="I6" s="101"/>
      <c r="J6" s="101"/>
      <c r="K6" s="101"/>
      <c r="L6" s="101"/>
      <c r="M6" s="101"/>
      <c r="N6" s="101"/>
      <c r="O6" s="101"/>
      <c r="P6" s="101"/>
      <c r="Q6" s="102"/>
      <c r="AD6" s="2"/>
    </row>
    <row r="7" spans="1:30" ht="24.95" customHeight="1" thickBot="1" x14ac:dyDescent="0.3">
      <c r="A7" s="106" t="s">
        <v>4</v>
      </c>
      <c r="B7" s="106"/>
      <c r="C7" s="106"/>
      <c r="D7" s="110" t="s">
        <v>265</v>
      </c>
      <c r="E7" s="111"/>
      <c r="F7" s="111"/>
      <c r="G7" s="112"/>
      <c r="H7" s="114"/>
      <c r="I7" s="101"/>
      <c r="J7" s="101"/>
      <c r="K7" s="101"/>
      <c r="L7" s="101"/>
      <c r="M7" s="101"/>
      <c r="N7" s="101"/>
      <c r="O7" s="101"/>
      <c r="P7" s="101"/>
      <c r="Q7" s="102"/>
      <c r="AD7" s="2"/>
    </row>
    <row r="8" spans="1:30" ht="24.95" customHeight="1" thickBot="1" x14ac:dyDescent="0.3">
      <c r="A8" s="115"/>
      <c r="B8" s="116"/>
      <c r="C8" s="116"/>
      <c r="D8" s="116"/>
      <c r="E8" s="116"/>
      <c r="F8" s="116"/>
      <c r="G8" s="116"/>
      <c r="H8" s="116"/>
      <c r="I8" s="116"/>
      <c r="J8" s="116"/>
      <c r="K8" s="116"/>
      <c r="L8" s="116"/>
      <c r="M8" s="116"/>
      <c r="N8" s="116"/>
      <c r="O8" s="116"/>
      <c r="P8" s="116"/>
      <c r="Q8" s="117"/>
      <c r="AD8" s="2"/>
    </row>
    <row r="9" spans="1:30" ht="24.95" customHeight="1" thickBot="1" x14ac:dyDescent="0.3">
      <c r="A9" s="103" t="s">
        <v>255</v>
      </c>
      <c r="B9" s="104"/>
      <c r="C9" s="104"/>
      <c r="D9" s="104"/>
      <c r="E9" s="104"/>
      <c r="F9" s="104"/>
      <c r="G9" s="104"/>
      <c r="H9" s="105"/>
      <c r="I9" s="101"/>
      <c r="J9" s="101"/>
      <c r="K9" s="101"/>
      <c r="L9" s="101"/>
      <c r="M9" s="101"/>
      <c r="N9" s="101"/>
      <c r="O9" s="101"/>
      <c r="P9" s="101"/>
      <c r="Q9" s="102"/>
      <c r="AD9" s="2"/>
    </row>
    <row r="10" spans="1:30" ht="24.95" customHeight="1" thickBot="1" x14ac:dyDescent="0.3">
      <c r="A10" s="136" t="s">
        <v>278</v>
      </c>
      <c r="B10" s="137"/>
      <c r="C10" s="137"/>
      <c r="D10" s="137"/>
      <c r="E10" s="137"/>
      <c r="F10" s="137"/>
      <c r="G10" s="138"/>
      <c r="H10" s="5" t="s">
        <v>244</v>
      </c>
      <c r="I10" s="6" t="s">
        <v>0</v>
      </c>
      <c r="J10" s="133" t="s">
        <v>1</v>
      </c>
      <c r="K10" s="134"/>
      <c r="L10" s="134"/>
      <c r="M10" s="134"/>
      <c r="N10" s="134"/>
      <c r="O10" s="135"/>
      <c r="P10" s="135"/>
      <c r="Q10" s="134"/>
      <c r="AD10" s="2"/>
    </row>
    <row r="11" spans="1:30" ht="24.95" customHeight="1" x14ac:dyDescent="0.25">
      <c r="A11" s="131" t="s">
        <v>275</v>
      </c>
      <c r="B11" s="131"/>
      <c r="C11" s="131"/>
      <c r="D11" s="131"/>
      <c r="E11" s="131"/>
      <c r="F11" s="131"/>
      <c r="G11" s="131"/>
      <c r="H11" s="132"/>
      <c r="I11" s="7"/>
      <c r="J11" s="125"/>
      <c r="K11" s="126"/>
      <c r="L11" s="126"/>
      <c r="M11" s="126"/>
      <c r="N11" s="126"/>
      <c r="O11" s="127"/>
      <c r="P11" s="127"/>
      <c r="Q11" s="126"/>
      <c r="AD11" s="2"/>
    </row>
    <row r="12" spans="1:30" ht="24.95" customHeight="1" thickBot="1" x14ac:dyDescent="0.3">
      <c r="A12" s="131" t="s">
        <v>279</v>
      </c>
      <c r="B12" s="131"/>
      <c r="C12" s="131"/>
      <c r="D12" s="131"/>
      <c r="E12" s="131"/>
      <c r="F12" s="131"/>
      <c r="G12" s="131"/>
      <c r="H12" s="132"/>
      <c r="I12" s="8"/>
      <c r="J12" s="125"/>
      <c r="K12" s="126"/>
      <c r="L12" s="126"/>
      <c r="M12" s="126"/>
      <c r="N12" s="126"/>
      <c r="O12" s="127"/>
      <c r="P12" s="127"/>
      <c r="Q12" s="126"/>
      <c r="AD12" s="2"/>
    </row>
    <row r="13" spans="1:30" ht="24.95" customHeight="1" x14ac:dyDescent="0.25">
      <c r="A13" s="131" t="s">
        <v>280</v>
      </c>
      <c r="B13" s="131"/>
      <c r="C13" s="131"/>
      <c r="D13" s="131"/>
      <c r="E13" s="131"/>
      <c r="F13" s="131"/>
      <c r="G13" s="131"/>
      <c r="H13" s="132"/>
      <c r="I13" s="9">
        <f>(I11-I12)</f>
        <v>0</v>
      </c>
      <c r="J13" s="128" t="s">
        <v>376</v>
      </c>
      <c r="K13" s="129"/>
      <c r="L13" s="129"/>
      <c r="M13" s="129"/>
      <c r="N13" s="129"/>
      <c r="O13" s="129"/>
      <c r="P13" s="129"/>
      <c r="Q13" s="130"/>
      <c r="AD13" s="2"/>
    </row>
    <row r="14" spans="1:30" ht="24.95" customHeight="1" thickBot="1" x14ac:dyDescent="0.3">
      <c r="A14" s="131" t="s">
        <v>284</v>
      </c>
      <c r="B14" s="131"/>
      <c r="C14" s="131"/>
      <c r="D14" s="131"/>
      <c r="E14" s="131"/>
      <c r="F14" s="131"/>
      <c r="G14" s="131"/>
      <c r="H14" s="132"/>
      <c r="I14" s="10"/>
      <c r="J14" s="128" t="s">
        <v>377</v>
      </c>
      <c r="K14" s="129"/>
      <c r="L14" s="129"/>
      <c r="M14" s="129"/>
      <c r="N14" s="129"/>
      <c r="O14" s="129"/>
      <c r="P14" s="129"/>
      <c r="Q14" s="130"/>
      <c r="AD14" s="2"/>
    </row>
    <row r="15" spans="1:30" ht="24.95" customHeight="1" thickBot="1" x14ac:dyDescent="0.3">
      <c r="A15" s="131" t="s">
        <v>281</v>
      </c>
      <c r="B15" s="131"/>
      <c r="C15" s="131"/>
      <c r="D15" s="131"/>
      <c r="E15" s="131"/>
      <c r="F15" s="131"/>
      <c r="G15" s="131"/>
      <c r="H15" s="132"/>
      <c r="I15" s="11">
        <f>I13-I14</f>
        <v>0</v>
      </c>
      <c r="J15" s="146" t="s">
        <v>378</v>
      </c>
      <c r="K15" s="106"/>
      <c r="L15" s="106"/>
      <c r="M15" s="106"/>
      <c r="N15" s="106"/>
      <c r="O15" s="147"/>
      <c r="P15" s="147"/>
      <c r="Q15" s="106"/>
      <c r="AD15" s="2"/>
    </row>
    <row r="16" spans="1:30" ht="24.95" customHeight="1" thickBot="1" x14ac:dyDescent="0.3">
      <c r="A16" s="136" t="s">
        <v>254</v>
      </c>
      <c r="B16" s="137"/>
      <c r="C16" s="137"/>
      <c r="D16" s="138"/>
      <c r="E16" s="151" t="s">
        <v>245</v>
      </c>
      <c r="F16" s="152"/>
      <c r="G16" s="152"/>
      <c r="H16" s="153"/>
      <c r="I16" s="12"/>
      <c r="J16" s="122"/>
      <c r="K16" s="123"/>
      <c r="L16" s="123"/>
      <c r="M16" s="123"/>
      <c r="N16" s="123"/>
      <c r="O16" s="123"/>
      <c r="P16" s="123"/>
      <c r="Q16" s="124"/>
      <c r="AD16" s="2"/>
    </row>
    <row r="17" spans="1:30" ht="35.1" customHeight="1" thickBot="1" x14ac:dyDescent="0.3">
      <c r="A17" s="136" t="s">
        <v>278</v>
      </c>
      <c r="B17" s="137"/>
      <c r="C17" s="137"/>
      <c r="D17" s="137"/>
      <c r="E17" s="137"/>
      <c r="F17" s="137"/>
      <c r="G17" s="137"/>
      <c r="H17" s="138"/>
      <c r="I17" s="13" t="s">
        <v>311</v>
      </c>
      <c r="J17" s="148" t="s">
        <v>1</v>
      </c>
      <c r="K17" s="149"/>
      <c r="L17" s="149"/>
      <c r="M17" s="149"/>
      <c r="N17" s="149"/>
      <c r="O17" s="149"/>
      <c r="P17" s="149"/>
      <c r="Q17" s="150"/>
      <c r="AD17" s="2"/>
    </row>
    <row r="18" spans="1:30" ht="24.95" customHeight="1" x14ac:dyDescent="0.25">
      <c r="A18" s="131" t="s">
        <v>276</v>
      </c>
      <c r="B18" s="131"/>
      <c r="C18" s="131"/>
      <c r="D18" s="131"/>
      <c r="E18" s="131"/>
      <c r="F18" s="131"/>
      <c r="G18" s="131"/>
      <c r="H18" s="132"/>
      <c r="I18" s="7">
        <v>1550000</v>
      </c>
      <c r="J18" s="141"/>
      <c r="K18" s="142"/>
      <c r="L18" s="142"/>
      <c r="M18" s="142"/>
      <c r="N18" s="142"/>
      <c r="O18" s="142"/>
      <c r="P18" s="142"/>
      <c r="Q18" s="143"/>
      <c r="AD18" s="2"/>
    </row>
    <row r="19" spans="1:30" ht="24.95" customHeight="1" thickBot="1" x14ac:dyDescent="0.3">
      <c r="A19" s="132" t="s">
        <v>385</v>
      </c>
      <c r="B19" s="139"/>
      <c r="C19" s="139"/>
      <c r="D19" s="139"/>
      <c r="E19" s="139"/>
      <c r="F19" s="139"/>
      <c r="G19" s="139"/>
      <c r="H19" s="140"/>
      <c r="I19" s="14">
        <f>I15</f>
        <v>0</v>
      </c>
      <c r="J19" s="144"/>
      <c r="K19" s="145"/>
      <c r="L19" s="145"/>
      <c r="M19" s="145"/>
      <c r="N19" s="145"/>
      <c r="O19" s="145"/>
      <c r="P19" s="145"/>
      <c r="Q19" s="121"/>
      <c r="AD19" s="2"/>
    </row>
    <row r="20" spans="1:30" ht="24.95" customHeight="1" x14ac:dyDescent="0.25">
      <c r="A20" s="132" t="s">
        <v>275</v>
      </c>
      <c r="B20" s="139"/>
      <c r="C20" s="139"/>
      <c r="D20" s="139"/>
      <c r="E20" s="139"/>
      <c r="F20" s="139"/>
      <c r="G20" s="139"/>
      <c r="H20" s="140"/>
      <c r="I20" s="15">
        <f>I18+I19</f>
        <v>1550000</v>
      </c>
      <c r="J20" s="144"/>
      <c r="K20" s="145"/>
      <c r="L20" s="145"/>
      <c r="M20" s="145"/>
      <c r="N20" s="145"/>
      <c r="O20" s="145"/>
      <c r="P20" s="145"/>
      <c r="Q20" s="121"/>
      <c r="AD20" s="2"/>
    </row>
    <row r="21" spans="1:30" ht="34.5" customHeight="1" thickBot="1" x14ac:dyDescent="0.3">
      <c r="A21" s="131" t="s">
        <v>379</v>
      </c>
      <c r="B21" s="131"/>
      <c r="C21" s="131"/>
      <c r="D21" s="131"/>
      <c r="E21" s="131"/>
      <c r="F21" s="131"/>
      <c r="G21" s="131"/>
      <c r="H21" s="132"/>
      <c r="I21" s="8">
        <v>859159.47</v>
      </c>
      <c r="J21" s="128" t="s">
        <v>321</v>
      </c>
      <c r="K21" s="129"/>
      <c r="L21" s="129"/>
      <c r="M21" s="129"/>
      <c r="N21" s="173"/>
      <c r="O21" s="129"/>
      <c r="P21" s="129"/>
      <c r="Q21" s="130"/>
      <c r="AD21" s="2"/>
    </row>
    <row r="22" spans="1:30" ht="57.6" customHeight="1" thickBot="1" x14ac:dyDescent="0.3">
      <c r="A22" s="131" t="s">
        <v>286</v>
      </c>
      <c r="B22" s="131"/>
      <c r="C22" s="131"/>
      <c r="D22" s="131"/>
      <c r="E22" s="131"/>
      <c r="F22" s="131"/>
      <c r="G22" s="131"/>
      <c r="H22" s="132"/>
      <c r="I22" s="79">
        <f>SUM(I23:I30)</f>
        <v>227209.86000000002</v>
      </c>
      <c r="J22" s="16" t="s">
        <v>382</v>
      </c>
      <c r="K22" s="17" t="s">
        <v>383</v>
      </c>
      <c r="L22" s="17" t="s">
        <v>380</v>
      </c>
      <c r="M22" s="18" t="s">
        <v>381</v>
      </c>
      <c r="N22" s="185"/>
      <c r="O22" s="185"/>
      <c r="P22" s="198" t="s">
        <v>384</v>
      </c>
      <c r="Q22" s="199"/>
      <c r="AD22" s="2"/>
    </row>
    <row r="23" spans="1:30" ht="24.95" customHeight="1" x14ac:dyDescent="0.25">
      <c r="A23" s="131" t="s">
        <v>295</v>
      </c>
      <c r="B23" s="131"/>
      <c r="C23" s="131"/>
      <c r="D23" s="131"/>
      <c r="E23" s="131"/>
      <c r="F23" s="131"/>
      <c r="G23" s="131"/>
      <c r="H23" s="132"/>
      <c r="I23" s="19">
        <v>16833.400000000001</v>
      </c>
      <c r="J23" s="20">
        <v>321648.84000000003</v>
      </c>
      <c r="K23" s="21">
        <f>I23+J23</f>
        <v>338482.24000000005</v>
      </c>
      <c r="L23" s="20">
        <v>500000</v>
      </c>
      <c r="M23" s="22">
        <f>L23-K23</f>
        <v>161517.75999999995</v>
      </c>
      <c r="N23" s="185" t="str">
        <f>IF(K23&gt;L23,"Revise and resubmit support plan","")</f>
        <v/>
      </c>
      <c r="O23" s="185"/>
      <c r="P23" s="118"/>
      <c r="Q23" s="119"/>
      <c r="AD23" s="2"/>
    </row>
    <row r="24" spans="1:30" ht="24.95" customHeight="1" x14ac:dyDescent="0.25">
      <c r="A24" s="131" t="s">
        <v>277</v>
      </c>
      <c r="B24" s="131"/>
      <c r="C24" s="131"/>
      <c r="D24" s="131"/>
      <c r="E24" s="131"/>
      <c r="F24" s="131"/>
      <c r="G24" s="131"/>
      <c r="H24" s="132"/>
      <c r="I24" s="23"/>
      <c r="J24" s="20"/>
      <c r="K24" s="21">
        <f t="shared" ref="K24:K32" si="0">I24+J24</f>
        <v>0</v>
      </c>
      <c r="L24" s="20"/>
      <c r="M24" s="22">
        <f t="shared" ref="M24:M32" si="1">L24-K24</f>
        <v>0</v>
      </c>
      <c r="N24" s="185"/>
      <c r="O24" s="185"/>
      <c r="P24" s="118"/>
      <c r="Q24" s="119"/>
      <c r="AD24" s="2"/>
    </row>
    <row r="25" spans="1:30" ht="32.450000000000003" customHeight="1" x14ac:dyDescent="0.25">
      <c r="A25" s="93" t="s">
        <v>386</v>
      </c>
      <c r="B25" s="93"/>
      <c r="C25" s="93"/>
      <c r="D25" s="93"/>
      <c r="E25" s="93"/>
      <c r="F25" s="93"/>
      <c r="G25" s="93"/>
      <c r="H25" s="94"/>
      <c r="I25" s="23">
        <f>175000-18946.27</f>
        <v>156053.73000000001</v>
      </c>
      <c r="J25" s="20"/>
      <c r="K25" s="21">
        <f t="shared" si="0"/>
        <v>156053.73000000001</v>
      </c>
      <c r="L25" s="20">
        <v>175000</v>
      </c>
      <c r="M25" s="22">
        <f t="shared" si="1"/>
        <v>18946.26999999999</v>
      </c>
      <c r="N25" s="185" t="str">
        <f t="shared" ref="N25:N30" si="2">IF(K25&gt;L25,"Revise and resubmit support plan","")</f>
        <v/>
      </c>
      <c r="O25" s="185"/>
      <c r="P25" s="118"/>
      <c r="Q25" s="119"/>
      <c r="AD25" s="2"/>
    </row>
    <row r="26" spans="1:30" ht="24.95" customHeight="1" x14ac:dyDescent="0.25">
      <c r="A26" s="131" t="s">
        <v>356</v>
      </c>
      <c r="B26" s="131"/>
      <c r="C26" s="131"/>
      <c r="D26" s="131"/>
      <c r="E26" s="131"/>
      <c r="F26" s="131"/>
      <c r="G26" s="131"/>
      <c r="H26" s="132"/>
      <c r="I26" s="23">
        <v>54322.73</v>
      </c>
      <c r="J26" s="20">
        <v>520677.27</v>
      </c>
      <c r="K26" s="21">
        <f t="shared" si="0"/>
        <v>575000</v>
      </c>
      <c r="L26" s="20">
        <v>575000</v>
      </c>
      <c r="M26" s="22">
        <f t="shared" si="1"/>
        <v>0</v>
      </c>
      <c r="N26" s="185" t="str">
        <f t="shared" si="2"/>
        <v/>
      </c>
      <c r="O26" s="185"/>
      <c r="P26" s="118"/>
      <c r="Q26" s="119"/>
      <c r="AD26" s="2"/>
    </row>
    <row r="27" spans="1:30" ht="24.95" customHeight="1" x14ac:dyDescent="0.25">
      <c r="A27" s="131" t="s">
        <v>357</v>
      </c>
      <c r="B27" s="131"/>
      <c r="C27" s="131"/>
      <c r="D27" s="131"/>
      <c r="E27" s="131"/>
      <c r="F27" s="131"/>
      <c r="G27" s="131"/>
      <c r="H27" s="132"/>
      <c r="I27" s="23"/>
      <c r="J27" s="20"/>
      <c r="K27" s="21">
        <f t="shared" si="0"/>
        <v>0</v>
      </c>
      <c r="L27" s="20">
        <v>300000</v>
      </c>
      <c r="M27" s="22">
        <f t="shared" si="1"/>
        <v>300000</v>
      </c>
      <c r="N27" s="185" t="str">
        <f t="shared" si="2"/>
        <v/>
      </c>
      <c r="O27" s="185"/>
      <c r="P27" s="118"/>
      <c r="Q27" s="119"/>
      <c r="AD27" s="2"/>
    </row>
    <row r="28" spans="1:30" ht="24.95" customHeight="1" x14ac:dyDescent="0.25">
      <c r="A28" s="131" t="s">
        <v>358</v>
      </c>
      <c r="B28" s="131"/>
      <c r="C28" s="131"/>
      <c r="D28" s="131"/>
      <c r="E28" s="131"/>
      <c r="F28" s="131"/>
      <c r="G28" s="131"/>
      <c r="H28" s="132"/>
      <c r="I28" s="23"/>
      <c r="J28" s="20"/>
      <c r="K28" s="21">
        <f t="shared" si="0"/>
        <v>0</v>
      </c>
      <c r="L28" s="20"/>
      <c r="M28" s="22">
        <f t="shared" si="1"/>
        <v>0</v>
      </c>
      <c r="N28" s="185" t="str">
        <f t="shared" si="2"/>
        <v/>
      </c>
      <c r="O28" s="185"/>
      <c r="P28" s="118"/>
      <c r="Q28" s="119"/>
      <c r="AD28" s="2"/>
    </row>
    <row r="29" spans="1:30" ht="24.95" customHeight="1" x14ac:dyDescent="0.25">
      <c r="A29" s="131" t="s">
        <v>405</v>
      </c>
      <c r="B29" s="131"/>
      <c r="C29" s="131"/>
      <c r="D29" s="131"/>
      <c r="E29" s="131"/>
      <c r="F29" s="131"/>
      <c r="G29" s="131"/>
      <c r="H29" s="132"/>
      <c r="I29" s="23"/>
      <c r="J29" s="20"/>
      <c r="K29" s="21">
        <f t="shared" si="0"/>
        <v>0</v>
      </c>
      <c r="L29" s="20"/>
      <c r="M29" s="22">
        <f t="shared" si="1"/>
        <v>0</v>
      </c>
      <c r="N29" s="185" t="str">
        <f t="shared" si="2"/>
        <v/>
      </c>
      <c r="O29" s="185"/>
      <c r="P29" s="118"/>
      <c r="Q29" s="119"/>
      <c r="AD29" s="2"/>
    </row>
    <row r="30" spans="1:30" ht="24.95" customHeight="1" x14ac:dyDescent="0.25">
      <c r="A30" s="131" t="s">
        <v>367</v>
      </c>
      <c r="B30" s="131"/>
      <c r="C30" s="131"/>
      <c r="D30" s="131"/>
      <c r="E30" s="131"/>
      <c r="F30" s="131"/>
      <c r="G30" s="131"/>
      <c r="H30" s="132"/>
      <c r="I30" s="23"/>
      <c r="J30" s="20"/>
      <c r="K30" s="21">
        <f t="shared" si="0"/>
        <v>0</v>
      </c>
      <c r="L30" s="20"/>
      <c r="M30" s="22">
        <f t="shared" si="1"/>
        <v>0</v>
      </c>
      <c r="N30" s="185" t="str">
        <f t="shared" si="2"/>
        <v/>
      </c>
      <c r="O30" s="185"/>
      <c r="P30" s="118"/>
      <c r="Q30" s="119"/>
      <c r="AD30" s="2"/>
    </row>
    <row r="31" spans="1:30" ht="24.95" customHeight="1" x14ac:dyDescent="0.25">
      <c r="A31" s="131" t="s">
        <v>400</v>
      </c>
      <c r="B31" s="131"/>
      <c r="C31" s="131"/>
      <c r="D31" s="131"/>
      <c r="E31" s="131"/>
      <c r="F31" s="131"/>
      <c r="G31" s="131"/>
      <c r="H31" s="132"/>
      <c r="I31" s="23"/>
      <c r="J31" s="20"/>
      <c r="K31" s="21">
        <f t="shared" si="0"/>
        <v>0</v>
      </c>
      <c r="L31" s="20"/>
      <c r="M31" s="22">
        <f t="shared" si="1"/>
        <v>0</v>
      </c>
      <c r="N31" s="185" t="str">
        <f t="shared" ref="N31" si="3">IF(K31&gt;L31,"Revise and resubmit support plan","")</f>
        <v/>
      </c>
      <c r="O31" s="185"/>
      <c r="P31" s="118"/>
      <c r="Q31" s="119"/>
      <c r="AD31" s="2"/>
    </row>
    <row r="32" spans="1:30" ht="24.95" customHeight="1" thickBot="1" x14ac:dyDescent="0.3">
      <c r="A32" s="131" t="s">
        <v>401</v>
      </c>
      <c r="B32" s="131"/>
      <c r="C32" s="131"/>
      <c r="D32" s="131"/>
      <c r="E32" s="131"/>
      <c r="F32" s="131"/>
      <c r="G32" s="131"/>
      <c r="H32" s="132"/>
      <c r="I32" s="10"/>
      <c r="J32" s="20"/>
      <c r="K32" s="21">
        <f t="shared" si="0"/>
        <v>0</v>
      </c>
      <c r="L32" s="20"/>
      <c r="M32" s="22">
        <f t="shared" si="1"/>
        <v>0</v>
      </c>
      <c r="N32" s="185" t="str">
        <f t="shared" ref="N32" si="4">IF(K32&gt;L32,"Revise and resubmit support plan","")</f>
        <v/>
      </c>
      <c r="O32" s="185"/>
      <c r="P32" s="77"/>
      <c r="Q32" s="78"/>
      <c r="AD32" s="2"/>
    </row>
    <row r="33" spans="1:30" ht="24.95" customHeight="1" x14ac:dyDescent="0.25">
      <c r="A33" s="131" t="s">
        <v>285</v>
      </c>
      <c r="B33" s="131"/>
      <c r="C33" s="131"/>
      <c r="D33" s="131"/>
      <c r="E33" s="131"/>
      <c r="F33" s="131"/>
      <c r="G33" s="131"/>
      <c r="H33" s="132"/>
      <c r="I33" s="80">
        <f>I21+I22</f>
        <v>1086369.33</v>
      </c>
      <c r="J33" s="24">
        <f>SUM(J23:J32)</f>
        <v>842326.1100000001</v>
      </c>
      <c r="K33" s="24">
        <f>SUM(K23:K32)</f>
        <v>1069535.9700000002</v>
      </c>
      <c r="L33" s="24">
        <f>SUM(L23:L32)</f>
        <v>1550000</v>
      </c>
      <c r="M33" s="25">
        <f>SUM(M23:M32)</f>
        <v>480464.02999999991</v>
      </c>
      <c r="N33" s="186"/>
      <c r="O33" s="186"/>
      <c r="P33" s="120"/>
      <c r="Q33" s="121"/>
      <c r="AD33" s="2"/>
    </row>
    <row r="34" spans="1:30" ht="24.95" customHeight="1" thickBot="1" x14ac:dyDescent="0.3">
      <c r="A34" s="131" t="s">
        <v>294</v>
      </c>
      <c r="B34" s="131"/>
      <c r="C34" s="131"/>
      <c r="D34" s="131"/>
      <c r="E34" s="131"/>
      <c r="F34" s="131"/>
      <c r="G34" s="131"/>
      <c r="H34" s="132"/>
      <c r="I34" s="26">
        <f>I33/I20*100</f>
        <v>70.088343870967748</v>
      </c>
      <c r="J34" s="200"/>
      <c r="K34" s="201"/>
      <c r="L34" s="201"/>
      <c r="M34" s="201"/>
      <c r="N34" s="201"/>
      <c r="O34" s="201"/>
      <c r="P34" s="201"/>
      <c r="Q34" s="202"/>
      <c r="AD34" s="2"/>
    </row>
    <row r="35" spans="1:30" ht="35.1" customHeight="1" thickBot="1" x14ac:dyDescent="0.3">
      <c r="A35" s="178" t="s">
        <v>270</v>
      </c>
      <c r="B35" s="179"/>
      <c r="C35" s="179"/>
      <c r="D35" s="179"/>
      <c r="E35" s="179"/>
      <c r="F35" s="179"/>
      <c r="G35" s="179"/>
      <c r="H35" s="179"/>
      <c r="I35" s="27">
        <f>(I20-I33)</f>
        <v>463630.66999999993</v>
      </c>
      <c r="J35" s="180" t="s">
        <v>292</v>
      </c>
      <c r="K35" s="181"/>
      <c r="L35" s="181"/>
      <c r="M35" s="181"/>
      <c r="N35" s="181"/>
      <c r="O35" s="181"/>
      <c r="P35" s="181"/>
      <c r="Q35" s="197"/>
      <c r="AD35" s="2"/>
    </row>
    <row r="36" spans="1:30" ht="24.95" customHeight="1" thickBot="1" x14ac:dyDescent="0.3">
      <c r="A36" s="187"/>
      <c r="B36" s="188"/>
      <c r="C36" s="188"/>
      <c r="D36" s="188"/>
      <c r="E36" s="188"/>
      <c r="F36" s="188"/>
      <c r="G36" s="188"/>
      <c r="H36" s="189"/>
      <c r="I36" s="29"/>
      <c r="J36" s="30"/>
      <c r="K36" s="30"/>
      <c r="L36" s="30"/>
      <c r="M36" s="30"/>
      <c r="N36" s="30"/>
      <c r="O36" s="30"/>
      <c r="P36" s="30"/>
      <c r="Q36" s="31"/>
      <c r="AD36" s="2"/>
    </row>
    <row r="37" spans="1:30" ht="24.95" customHeight="1" thickBot="1" x14ac:dyDescent="0.3">
      <c r="A37" s="194" t="s">
        <v>297</v>
      </c>
      <c r="B37" s="195"/>
      <c r="C37" s="195"/>
      <c r="D37" s="195"/>
      <c r="E37" s="195"/>
      <c r="F37" s="195"/>
      <c r="G37" s="195"/>
      <c r="H37" s="196"/>
      <c r="I37" s="122"/>
      <c r="J37" s="123"/>
      <c r="K37" s="123"/>
      <c r="L37" s="123"/>
      <c r="M37" s="123"/>
      <c r="N37" s="123"/>
      <c r="O37" s="123"/>
      <c r="P37" s="123"/>
      <c r="Q37" s="124"/>
      <c r="AD37" s="2"/>
    </row>
    <row r="38" spans="1:30" ht="30.95" customHeight="1" thickBot="1" x14ac:dyDescent="0.3">
      <c r="A38" s="190" t="s">
        <v>402</v>
      </c>
      <c r="B38" s="191"/>
      <c r="C38" s="191"/>
      <c r="D38" s="191"/>
      <c r="E38" s="191"/>
      <c r="F38" s="191"/>
      <c r="G38" s="191"/>
      <c r="H38" s="191"/>
      <c r="I38" s="191"/>
      <c r="J38" s="191"/>
      <c r="K38" s="191"/>
      <c r="L38" s="192"/>
      <c r="M38" s="192"/>
      <c r="N38" s="192"/>
      <c r="O38" s="192"/>
      <c r="P38" s="192"/>
      <c r="Q38" s="193"/>
      <c r="AD38" s="2"/>
    </row>
    <row r="39" spans="1:30" ht="35.1" customHeight="1" thickBot="1" x14ac:dyDescent="0.3">
      <c r="A39" s="178" t="s">
        <v>287</v>
      </c>
      <c r="B39" s="179"/>
      <c r="C39" s="179"/>
      <c r="D39" s="179"/>
      <c r="E39" s="179"/>
      <c r="F39" s="179"/>
      <c r="G39" s="179"/>
      <c r="H39" s="179"/>
      <c r="I39" s="32" t="s">
        <v>305</v>
      </c>
      <c r="J39" s="6" t="s">
        <v>271</v>
      </c>
      <c r="K39" s="33" t="s">
        <v>308</v>
      </c>
      <c r="L39" s="180" t="s">
        <v>300</v>
      </c>
      <c r="M39" s="181"/>
      <c r="N39" s="182"/>
      <c r="O39" s="33" t="s">
        <v>324</v>
      </c>
      <c r="P39" s="180" t="s">
        <v>325</v>
      </c>
      <c r="Q39" s="197"/>
      <c r="AD39" s="2"/>
    </row>
    <row r="40" spans="1:30" ht="24.95" customHeight="1" x14ac:dyDescent="0.25">
      <c r="A40" s="131" t="s">
        <v>272</v>
      </c>
      <c r="B40" s="131"/>
      <c r="C40" s="131"/>
      <c r="D40" s="131"/>
      <c r="E40" s="131"/>
      <c r="F40" s="131"/>
      <c r="G40" s="131"/>
      <c r="H40" s="132"/>
      <c r="I40" s="34" t="s">
        <v>313</v>
      </c>
      <c r="J40" s="35"/>
      <c r="K40" s="36" t="s">
        <v>312</v>
      </c>
      <c r="L40" s="183" t="s">
        <v>406</v>
      </c>
      <c r="M40" s="183"/>
      <c r="N40" s="183"/>
      <c r="O40" s="37" t="s">
        <v>312</v>
      </c>
      <c r="P40" s="174" t="s">
        <v>407</v>
      </c>
      <c r="Q40" s="175"/>
      <c r="AD40" s="2"/>
    </row>
    <row r="41" spans="1:30" ht="24.95" customHeight="1" x14ac:dyDescent="0.25">
      <c r="A41" s="131" t="s">
        <v>288</v>
      </c>
      <c r="B41" s="131"/>
      <c r="C41" s="131"/>
      <c r="D41" s="131"/>
      <c r="E41" s="131"/>
      <c r="F41" s="131"/>
      <c r="G41" s="131"/>
      <c r="H41" s="132"/>
      <c r="I41" s="38" t="s">
        <v>313</v>
      </c>
      <c r="J41" s="39"/>
      <c r="K41" s="118"/>
      <c r="L41" s="184"/>
      <c r="M41" s="184"/>
      <c r="N41" s="184"/>
      <c r="O41" s="184"/>
      <c r="P41" s="184"/>
      <c r="Q41" s="119"/>
      <c r="AD41" s="2"/>
    </row>
    <row r="42" spans="1:30" ht="24.95" customHeight="1" x14ac:dyDescent="0.25">
      <c r="A42" s="172" t="s">
        <v>296</v>
      </c>
      <c r="B42" s="139"/>
      <c r="C42" s="139"/>
      <c r="D42" s="139"/>
      <c r="E42" s="139"/>
      <c r="F42" s="139"/>
      <c r="G42" s="139"/>
      <c r="H42" s="168"/>
      <c r="I42" s="38" t="s">
        <v>313</v>
      </c>
      <c r="J42" s="39"/>
      <c r="K42" s="118"/>
      <c r="L42" s="184"/>
      <c r="M42" s="184"/>
      <c r="N42" s="184"/>
      <c r="O42" s="184"/>
      <c r="P42" s="184"/>
      <c r="Q42" s="119"/>
      <c r="AD42" s="2"/>
    </row>
    <row r="43" spans="1:30" ht="24.95" customHeight="1" x14ac:dyDescent="0.25">
      <c r="A43" s="172" t="s">
        <v>326</v>
      </c>
      <c r="B43" s="139"/>
      <c r="C43" s="139"/>
      <c r="D43" s="139"/>
      <c r="E43" s="139"/>
      <c r="F43" s="139"/>
      <c r="G43" s="139"/>
      <c r="H43" s="168"/>
      <c r="I43" s="38" t="s">
        <v>313</v>
      </c>
      <c r="J43" s="39"/>
      <c r="K43" s="118"/>
      <c r="L43" s="184"/>
      <c r="M43" s="184"/>
      <c r="N43" s="184"/>
      <c r="O43" s="184"/>
      <c r="P43" s="184"/>
      <c r="Q43" s="119"/>
      <c r="AD43" s="2"/>
    </row>
    <row r="44" spans="1:30" ht="24.95" customHeight="1" x14ac:dyDescent="0.25">
      <c r="A44" s="172" t="s">
        <v>306</v>
      </c>
      <c r="B44" s="139"/>
      <c r="C44" s="139"/>
      <c r="D44" s="139"/>
      <c r="E44" s="139"/>
      <c r="F44" s="139"/>
      <c r="G44" s="139"/>
      <c r="H44" s="139"/>
      <c r="I44" s="164">
        <v>2</v>
      </c>
      <c r="J44" s="165"/>
      <c r="K44" s="118"/>
      <c r="L44" s="184"/>
      <c r="M44" s="184"/>
      <c r="N44" s="184"/>
      <c r="O44" s="184"/>
      <c r="P44" s="184"/>
      <c r="Q44" s="119"/>
      <c r="AD44" s="2"/>
    </row>
    <row r="45" spans="1:30" ht="24.95" customHeight="1" thickBot="1" x14ac:dyDescent="0.3">
      <c r="A45" s="213"/>
      <c r="B45" s="214"/>
      <c r="C45" s="214"/>
      <c r="D45" s="214"/>
      <c r="E45" s="214"/>
      <c r="F45" s="214"/>
      <c r="G45" s="214"/>
      <c r="H45" s="214"/>
      <c r="I45" s="214"/>
      <c r="J45" s="214"/>
      <c r="K45" s="214"/>
      <c r="L45" s="214"/>
      <c r="M45" s="214"/>
      <c r="N45" s="214"/>
      <c r="O45" s="214"/>
      <c r="P45" s="215"/>
      <c r="Q45" s="216"/>
      <c r="AD45" s="2"/>
    </row>
    <row r="46" spans="1:30" ht="24.95" customHeight="1" thickBot="1" x14ac:dyDescent="0.3">
      <c r="A46" s="178" t="s">
        <v>298</v>
      </c>
      <c r="B46" s="179"/>
      <c r="C46" s="179"/>
      <c r="D46" s="179"/>
      <c r="E46" s="179"/>
      <c r="F46" s="179"/>
      <c r="G46" s="179"/>
      <c r="H46" s="212"/>
      <c r="I46" s="40" t="s">
        <v>327</v>
      </c>
      <c r="J46" s="40" t="s">
        <v>327</v>
      </c>
      <c r="K46" s="176" t="s">
        <v>322</v>
      </c>
      <c r="L46" s="176" t="s">
        <v>302</v>
      </c>
      <c r="M46" s="176" t="s">
        <v>359</v>
      </c>
      <c r="N46" s="176" t="s">
        <v>361</v>
      </c>
      <c r="O46" s="156" t="s">
        <v>362</v>
      </c>
      <c r="P46" s="241" t="s">
        <v>299</v>
      </c>
      <c r="Q46" s="217"/>
      <c r="AD46" s="2"/>
    </row>
    <row r="47" spans="1:30" ht="81.95" customHeight="1" thickBot="1" x14ac:dyDescent="0.3">
      <c r="A47" s="161" t="s">
        <v>370</v>
      </c>
      <c r="B47" s="162"/>
      <c r="C47" s="162"/>
      <c r="D47" s="162"/>
      <c r="E47" s="162"/>
      <c r="F47" s="162"/>
      <c r="G47" s="162"/>
      <c r="H47" s="163"/>
      <c r="I47" s="41" t="s">
        <v>243</v>
      </c>
      <c r="J47" s="42" t="s">
        <v>244</v>
      </c>
      <c r="K47" s="177"/>
      <c r="L47" s="177"/>
      <c r="M47" s="177"/>
      <c r="N47" s="177"/>
      <c r="O47" s="157"/>
      <c r="P47" s="242"/>
      <c r="Q47" s="218"/>
      <c r="AD47" s="2"/>
    </row>
    <row r="48" spans="1:30" ht="78.95" customHeight="1" thickBot="1" x14ac:dyDescent="0.3">
      <c r="A48" s="132" t="s">
        <v>307</v>
      </c>
      <c r="B48" s="139"/>
      <c r="C48" s="139"/>
      <c r="D48" s="139"/>
      <c r="E48" s="139"/>
      <c r="F48" s="139"/>
      <c r="G48" s="139"/>
      <c r="H48" s="168"/>
      <c r="I48" s="43" t="s">
        <v>375</v>
      </c>
      <c r="J48" s="44" t="s">
        <v>375</v>
      </c>
      <c r="K48" s="239" t="s">
        <v>392</v>
      </c>
      <c r="L48" s="240"/>
      <c r="M48" s="240"/>
      <c r="N48" s="240"/>
      <c r="O48" s="240"/>
      <c r="P48" s="45"/>
      <c r="Q48" s="46" t="str">
        <f>"There are still "&amp;COUNTBLANK(I48:J48)&amp;" questions you have not answered in this section!"</f>
        <v>There are still 0 questions you have not answered in this section!</v>
      </c>
      <c r="AD48" s="2"/>
    </row>
    <row r="49" spans="1:30" ht="162" x14ac:dyDescent="0.25">
      <c r="A49" s="94" t="s">
        <v>323</v>
      </c>
      <c r="B49" s="233"/>
      <c r="C49" s="233"/>
      <c r="D49" s="233"/>
      <c r="E49" s="233"/>
      <c r="F49" s="233"/>
      <c r="G49" s="233"/>
      <c r="H49" s="233"/>
      <c r="I49" s="233"/>
      <c r="J49" s="234"/>
      <c r="K49" s="38" t="s">
        <v>313</v>
      </c>
      <c r="L49" s="38" t="s">
        <v>313</v>
      </c>
      <c r="M49" s="47">
        <v>10</v>
      </c>
      <c r="N49" s="47">
        <v>4</v>
      </c>
      <c r="O49" s="48">
        <v>6</v>
      </c>
      <c r="P49" s="81" t="s">
        <v>408</v>
      </c>
      <c r="Q49" s="46" t="str">
        <f>"There are still "&amp;COUNTBLANK(K49:P49)&amp;" questions you have not answered in this section!"</f>
        <v>There are still 0 questions you have not answered in this section!</v>
      </c>
      <c r="AD49" s="2"/>
    </row>
    <row r="50" spans="1:30" ht="24.95" customHeight="1" thickBot="1" x14ac:dyDescent="0.3">
      <c r="A50" s="226"/>
      <c r="B50" s="227"/>
      <c r="C50" s="227"/>
      <c r="D50" s="227"/>
      <c r="E50" s="227"/>
      <c r="F50" s="227"/>
      <c r="G50" s="227"/>
      <c r="H50" s="227"/>
      <c r="I50" s="227"/>
      <c r="J50" s="227"/>
      <c r="K50" s="227"/>
      <c r="L50" s="227"/>
      <c r="M50" s="228"/>
      <c r="N50" s="228"/>
      <c r="O50" s="228"/>
      <c r="P50" s="227"/>
      <c r="Q50" s="229"/>
      <c r="AD50" s="2"/>
    </row>
    <row r="51" spans="1:30" ht="123.95" customHeight="1" thickBot="1" x14ac:dyDescent="0.3">
      <c r="A51" s="230" t="s">
        <v>371</v>
      </c>
      <c r="B51" s="231"/>
      <c r="C51" s="231"/>
      <c r="D51" s="231"/>
      <c r="E51" s="231"/>
      <c r="F51" s="231"/>
      <c r="G51" s="231"/>
      <c r="H51" s="232"/>
      <c r="I51" s="53" t="s">
        <v>360</v>
      </c>
      <c r="J51" s="180" t="s">
        <v>363</v>
      </c>
      <c r="K51" s="181"/>
      <c r="L51" s="182"/>
      <c r="M51" s="53" t="s">
        <v>364</v>
      </c>
      <c r="N51" s="53" t="s">
        <v>365</v>
      </c>
      <c r="O51" s="33" t="s">
        <v>366</v>
      </c>
      <c r="P51" s="53" t="s">
        <v>299</v>
      </c>
      <c r="Q51" s="49"/>
      <c r="AD51" s="2"/>
    </row>
    <row r="52" spans="1:30" ht="198.75" thickBot="1" x14ac:dyDescent="0.3">
      <c r="A52" s="223" t="s">
        <v>403</v>
      </c>
      <c r="B52" s="224"/>
      <c r="C52" s="224"/>
      <c r="D52" s="224"/>
      <c r="E52" s="224"/>
      <c r="F52" s="224"/>
      <c r="G52" s="224"/>
      <c r="H52" s="225"/>
      <c r="I52" s="50" t="s">
        <v>312</v>
      </c>
      <c r="J52" s="243" t="s">
        <v>408</v>
      </c>
      <c r="K52" s="244"/>
      <c r="L52" s="245"/>
      <c r="M52" s="82">
        <v>10</v>
      </c>
      <c r="N52" s="83">
        <v>4</v>
      </c>
      <c r="O52" s="84">
        <v>6</v>
      </c>
      <c r="P52" s="85" t="s">
        <v>408</v>
      </c>
      <c r="Q52" s="51" t="str">
        <f>"There are still "&amp;COUNTBLANK(I52:P52)-2&amp;" questions you have not answered in this section!"</f>
        <v>There are still 0 questions you have not answered in this section!</v>
      </c>
      <c r="AD52" s="2"/>
    </row>
    <row r="53" spans="1:30" ht="24.95" customHeight="1" thickBot="1" x14ac:dyDescent="0.3">
      <c r="A53" s="246"/>
      <c r="B53" s="247"/>
      <c r="C53" s="247"/>
      <c r="D53" s="247"/>
      <c r="E53" s="247"/>
      <c r="F53" s="247"/>
      <c r="G53" s="247"/>
      <c r="H53" s="247"/>
      <c r="I53" s="247"/>
      <c r="J53" s="247"/>
      <c r="K53" s="247"/>
      <c r="L53" s="247"/>
      <c r="M53" s="247"/>
      <c r="N53" s="247"/>
      <c r="O53" s="247"/>
      <c r="P53" s="248"/>
      <c r="Q53" s="249"/>
      <c r="AD53" s="2"/>
    </row>
    <row r="54" spans="1:30" ht="57.95" customHeight="1" thickBot="1" x14ac:dyDescent="0.3">
      <c r="A54" s="236" t="s">
        <v>372</v>
      </c>
      <c r="B54" s="237"/>
      <c r="C54" s="237"/>
      <c r="D54" s="237"/>
      <c r="E54" s="237"/>
      <c r="F54" s="237"/>
      <c r="G54" s="237"/>
      <c r="H54" s="238"/>
      <c r="I54" s="52" t="s">
        <v>305</v>
      </c>
      <c r="J54" s="53" t="s">
        <v>309</v>
      </c>
      <c r="K54" s="40" t="s">
        <v>273</v>
      </c>
      <c r="L54" s="40" t="s">
        <v>290</v>
      </c>
      <c r="M54" s="40" t="s">
        <v>274</v>
      </c>
      <c r="N54" s="156"/>
      <c r="O54" s="250"/>
      <c r="P54" s="250"/>
      <c r="Q54" s="217"/>
      <c r="AD54" s="2"/>
    </row>
    <row r="55" spans="1:30" ht="24.95" customHeight="1" x14ac:dyDescent="0.25">
      <c r="A55" s="172" t="s">
        <v>303</v>
      </c>
      <c r="B55" s="139"/>
      <c r="C55" s="139"/>
      <c r="D55" s="139"/>
      <c r="E55" s="139"/>
      <c r="F55" s="139"/>
      <c r="G55" s="139"/>
      <c r="H55" s="140"/>
      <c r="I55" s="54" t="s">
        <v>313</v>
      </c>
      <c r="J55" s="55" t="s">
        <v>319</v>
      </c>
      <c r="K55" s="166" t="str">
        <f>"There are still "&amp;COUNTBLANK(I55:J55)&amp;" questions you have not answered in this section!"</f>
        <v>There are still 0 questions you have not answered in this section!</v>
      </c>
      <c r="L55" s="166" t="str">
        <f t="shared" ref="L55:Q55" si="5">"There are still "&amp;COUNTBLANK(D55:K55)-2&amp;" questions you have not answered in this section!"</f>
        <v>There are still 3 questions you have not answered in this section!</v>
      </c>
      <c r="M55" s="166" t="str">
        <f t="shared" si="5"/>
        <v>There are still 2 questions you have not answered in this section!</v>
      </c>
      <c r="N55" s="166" t="str">
        <f t="shared" si="5"/>
        <v>There are still 1 questions you have not answered in this section!</v>
      </c>
      <c r="O55" s="166" t="str">
        <f t="shared" si="5"/>
        <v>There are still 0 questions you have not answered in this section!</v>
      </c>
      <c r="P55" s="166" t="str">
        <f t="shared" si="5"/>
        <v>There are still -1 questions you have not answered in this section!</v>
      </c>
      <c r="Q55" s="166" t="str">
        <f t="shared" si="5"/>
        <v>There are still -2 questions you have not answered in this section!</v>
      </c>
      <c r="AD55" s="2"/>
    </row>
    <row r="56" spans="1:30" ht="24.95" customHeight="1" x14ac:dyDescent="0.25">
      <c r="A56" s="172" t="s">
        <v>304</v>
      </c>
      <c r="B56" s="139"/>
      <c r="C56" s="139"/>
      <c r="D56" s="139"/>
      <c r="E56" s="139"/>
      <c r="F56" s="139"/>
      <c r="G56" s="139"/>
      <c r="H56" s="140"/>
      <c r="I56" s="54" t="s">
        <v>313</v>
      </c>
      <c r="J56" s="55" t="s">
        <v>319</v>
      </c>
      <c r="K56" s="166" t="str">
        <f>"There are still "&amp;COUNTBLANK(I56:J56)&amp;" questions you have not answered in this section!"</f>
        <v>There are still 0 questions you have not answered in this section!</v>
      </c>
      <c r="L56" s="166" t="str">
        <f t="shared" ref="L56:Q56" si="6">"There are still "&amp;COUNTBLANK(D56:K56)-2&amp;" questions you have not answered in this section!"</f>
        <v>There are still 3 questions you have not answered in this section!</v>
      </c>
      <c r="M56" s="166" t="str">
        <f t="shared" si="6"/>
        <v>There are still 2 questions you have not answered in this section!</v>
      </c>
      <c r="N56" s="166" t="str">
        <f t="shared" si="6"/>
        <v>There are still 1 questions you have not answered in this section!</v>
      </c>
      <c r="O56" s="166" t="str">
        <f t="shared" si="6"/>
        <v>There are still 0 questions you have not answered in this section!</v>
      </c>
      <c r="P56" s="166" t="str">
        <f t="shared" si="6"/>
        <v>There are still -1 questions you have not answered in this section!</v>
      </c>
      <c r="Q56" s="166" t="str">
        <f t="shared" si="6"/>
        <v>There are still -2 questions you have not answered in this section!</v>
      </c>
      <c r="AD56" s="2"/>
    </row>
    <row r="57" spans="1:30" ht="24.95" customHeight="1" x14ac:dyDescent="0.25">
      <c r="A57" s="172" t="s">
        <v>289</v>
      </c>
      <c r="B57" s="139"/>
      <c r="C57" s="139"/>
      <c r="D57" s="139"/>
      <c r="E57" s="139"/>
      <c r="F57" s="139"/>
      <c r="G57" s="139"/>
      <c r="H57" s="140"/>
      <c r="I57" s="219"/>
      <c r="J57" s="220"/>
      <c r="K57" s="56">
        <v>476</v>
      </c>
      <c r="L57" s="56">
        <v>389</v>
      </c>
      <c r="M57" s="56">
        <v>87</v>
      </c>
      <c r="N57" s="235" t="str">
        <f>"There are still "&amp;COUNTBLANK(K57:M57)&amp;" questions you have not answered in this section!"</f>
        <v>There are still 0 questions you have not answered in this section!</v>
      </c>
      <c r="O57" s="235"/>
      <c r="P57" s="235"/>
      <c r="Q57" s="235"/>
      <c r="AD57" s="2"/>
    </row>
    <row r="58" spans="1:30" ht="24.95" customHeight="1" thickBot="1" x14ac:dyDescent="0.3">
      <c r="A58" s="169" t="s">
        <v>291</v>
      </c>
      <c r="B58" s="170"/>
      <c r="C58" s="170"/>
      <c r="D58" s="170"/>
      <c r="E58" s="170"/>
      <c r="F58" s="170"/>
      <c r="G58" s="170"/>
      <c r="H58" s="171"/>
      <c r="I58" s="221"/>
      <c r="J58" s="222"/>
      <c r="K58" s="38">
        <v>7</v>
      </c>
      <c r="L58" s="38">
        <v>7</v>
      </c>
      <c r="M58" s="38">
        <v>0</v>
      </c>
      <c r="N58" s="235" t="str">
        <f>"There are still "&amp;COUNTBLANK(K58:M58)&amp;" questions you have not answered in this section!"</f>
        <v>There are still 0 questions you have not answered in this section!</v>
      </c>
      <c r="O58" s="235" t="str">
        <f>"There are still "&amp;COUNTBLANK(G58:N58)-2&amp;" questions you have not answered in this section!"</f>
        <v>There are still 2 questions you have not answered in this section!</v>
      </c>
      <c r="P58" s="235" t="str">
        <f>"There are still "&amp;COUNTBLANK(H58:O58)-2&amp;" questions you have not answered in this section!"</f>
        <v>There are still 1 questions you have not answered in this section!</v>
      </c>
      <c r="Q58" s="235" t="str">
        <f>"There are still "&amp;COUNTBLANK(I58:P58)-2&amp;" questions you have not answered in this section!"</f>
        <v>There are still 0 questions you have not answered in this section!</v>
      </c>
      <c r="AD58" s="2"/>
    </row>
    <row r="59" spans="1:30" ht="24.95" customHeight="1" thickBot="1" x14ac:dyDescent="0.3">
      <c r="A59" s="167"/>
      <c r="B59" s="101"/>
      <c r="C59" s="101"/>
      <c r="D59" s="101"/>
      <c r="E59" s="101"/>
      <c r="F59" s="101"/>
      <c r="G59" s="101"/>
      <c r="H59" s="101"/>
      <c r="I59" s="101"/>
      <c r="J59" s="101"/>
      <c r="K59" s="101"/>
      <c r="L59" s="101"/>
      <c r="M59" s="101"/>
      <c r="N59" s="101"/>
      <c r="O59" s="101"/>
      <c r="P59" s="101"/>
      <c r="Q59" s="102"/>
      <c r="AD59" s="2"/>
    </row>
    <row r="60" spans="1:30" ht="36.950000000000003" customHeight="1" thickBot="1" x14ac:dyDescent="0.3">
      <c r="A60" s="194" t="s">
        <v>393</v>
      </c>
      <c r="B60" s="195"/>
      <c r="C60" s="195"/>
      <c r="D60" s="195"/>
      <c r="E60" s="195"/>
      <c r="F60" s="195"/>
      <c r="G60" s="195"/>
      <c r="H60" s="196"/>
      <c r="I60" s="52" t="s">
        <v>395</v>
      </c>
      <c r="J60" s="28" t="s">
        <v>396</v>
      </c>
      <c r="K60" s="42" t="s">
        <v>397</v>
      </c>
      <c r="L60" s="148" t="s">
        <v>398</v>
      </c>
      <c r="M60" s="149"/>
      <c r="N60" s="149"/>
      <c r="O60" s="149"/>
      <c r="P60" s="149"/>
      <c r="Q60" s="208"/>
      <c r="AD60" s="2"/>
    </row>
    <row r="61" spans="1:30" ht="71.099999999999994" customHeight="1" thickBot="1" x14ac:dyDescent="0.3">
      <c r="A61" s="203" t="s">
        <v>394</v>
      </c>
      <c r="B61" s="204"/>
      <c r="C61" s="204"/>
      <c r="D61" s="204"/>
      <c r="E61" s="204"/>
      <c r="F61" s="204"/>
      <c r="G61" s="204"/>
      <c r="H61" s="205"/>
      <c r="I61" s="54" t="s">
        <v>313</v>
      </c>
      <c r="J61" s="74" t="s">
        <v>313</v>
      </c>
      <c r="K61" s="75" t="s">
        <v>409</v>
      </c>
      <c r="L61" s="209"/>
      <c r="M61" s="210"/>
      <c r="N61" s="210"/>
      <c r="O61" s="210"/>
      <c r="P61" s="211"/>
      <c r="Q61" s="76" t="str">
        <f>"There are still "&amp;COUNTBLANK(I61:K61)&amp;" questions you have not answered in this section!"</f>
        <v>There are still 0 questions you have not answered in this section!</v>
      </c>
      <c r="AD61" s="2"/>
    </row>
    <row r="62" spans="1:30" ht="24.95" customHeight="1" x14ac:dyDescent="0.25">
      <c r="A62" s="206"/>
      <c r="B62" s="207"/>
      <c r="C62" s="207"/>
      <c r="D62" s="207"/>
      <c r="E62" s="207"/>
      <c r="F62" s="207"/>
      <c r="G62" s="207"/>
      <c r="H62" s="207"/>
      <c r="I62" s="3"/>
      <c r="J62" s="3"/>
      <c r="K62" s="3"/>
      <c r="L62" s="3"/>
      <c r="M62" s="3"/>
      <c r="N62" s="3"/>
      <c r="O62" s="3"/>
      <c r="P62" s="3"/>
      <c r="Q62" s="4"/>
      <c r="AD62" s="2"/>
    </row>
    <row r="63" spans="1:30" ht="24.95" customHeight="1" x14ac:dyDescent="0.25">
      <c r="A63" s="167"/>
      <c r="B63" s="101"/>
      <c r="C63" s="101"/>
      <c r="D63" s="101"/>
      <c r="E63" s="101"/>
      <c r="F63" s="101"/>
      <c r="G63" s="101"/>
      <c r="H63" s="101"/>
      <c r="I63" s="3"/>
      <c r="J63" s="3"/>
      <c r="K63" s="3"/>
      <c r="L63" s="3"/>
      <c r="M63" s="3"/>
      <c r="N63" s="3"/>
      <c r="O63" s="3"/>
      <c r="P63" s="3"/>
      <c r="Q63" s="4"/>
      <c r="AD63" s="2"/>
    </row>
    <row r="64" spans="1:30" ht="24.95" customHeight="1" x14ac:dyDescent="0.25">
      <c r="A64" s="158" t="s">
        <v>310</v>
      </c>
      <c r="B64" s="159"/>
      <c r="C64" s="159"/>
      <c r="D64" s="159"/>
      <c r="E64" s="159"/>
      <c r="F64" s="159"/>
      <c r="G64" s="159"/>
      <c r="H64" s="159"/>
      <c r="I64" s="159"/>
      <c r="J64" s="159"/>
      <c r="K64" s="159"/>
      <c r="L64" s="159"/>
      <c r="M64" s="159"/>
      <c r="N64" s="159"/>
      <c r="O64" s="159"/>
      <c r="P64" s="159"/>
      <c r="Q64" s="160"/>
      <c r="AD64" s="2"/>
    </row>
    <row r="65" spans="1:30" ht="24.95" customHeight="1" x14ac:dyDescent="0.25">
      <c r="A65" s="57"/>
      <c r="B65" s="58"/>
      <c r="C65" s="58"/>
      <c r="D65" s="58"/>
      <c r="E65" s="58"/>
      <c r="F65" s="58"/>
      <c r="G65" s="58"/>
      <c r="H65" s="58"/>
      <c r="I65" s="58"/>
      <c r="J65" s="58"/>
      <c r="K65" s="58"/>
      <c r="L65" s="58"/>
      <c r="M65" s="58"/>
      <c r="N65" s="58"/>
      <c r="O65" s="58"/>
      <c r="P65" s="58"/>
      <c r="Q65" s="59"/>
      <c r="AD65" s="2"/>
    </row>
    <row r="66" spans="1:30" ht="24.95" customHeight="1" x14ac:dyDescent="0.25">
      <c r="A66" s="57"/>
      <c r="B66" s="58"/>
      <c r="C66" s="58"/>
      <c r="D66" s="58"/>
      <c r="E66" s="58"/>
      <c r="F66" s="58"/>
      <c r="G66" s="58"/>
      <c r="H66" s="58"/>
      <c r="I66" s="58"/>
      <c r="J66" s="58"/>
      <c r="K66" s="58"/>
      <c r="L66" s="58"/>
      <c r="M66" s="58"/>
      <c r="N66" s="58"/>
      <c r="O66" s="58"/>
      <c r="P66" s="58"/>
      <c r="Q66" s="59"/>
      <c r="AD66" s="2"/>
    </row>
    <row r="67" spans="1:30" ht="24.95" customHeight="1" x14ac:dyDescent="0.25">
      <c r="A67" s="57"/>
      <c r="B67" s="58"/>
      <c r="C67" s="58"/>
      <c r="D67" s="58"/>
      <c r="E67" s="58"/>
      <c r="F67" s="58"/>
      <c r="G67" s="58"/>
      <c r="H67" s="58"/>
      <c r="I67" s="58"/>
      <c r="J67" s="58"/>
      <c r="K67" s="60"/>
      <c r="L67" s="58"/>
      <c r="M67" s="58"/>
      <c r="N67" s="58"/>
      <c r="O67" s="58"/>
      <c r="P67" s="58"/>
      <c r="Q67" s="59"/>
      <c r="AD67" s="2"/>
    </row>
    <row r="68" spans="1:30" ht="24.95" customHeight="1" x14ac:dyDescent="0.25">
      <c r="A68" s="57"/>
      <c r="B68" s="58"/>
      <c r="C68" s="58"/>
      <c r="D68" s="58"/>
      <c r="E68" s="58"/>
      <c r="F68" s="58"/>
      <c r="G68" s="58"/>
      <c r="H68" s="58"/>
      <c r="I68" s="58"/>
      <c r="J68" s="58"/>
      <c r="K68" s="58"/>
      <c r="L68" s="58"/>
      <c r="M68" s="58"/>
      <c r="N68" s="58"/>
      <c r="O68" s="58"/>
      <c r="P68" s="58"/>
      <c r="Q68" s="59"/>
      <c r="AD68" s="2"/>
    </row>
    <row r="69" spans="1:30" ht="24.95" customHeight="1" x14ac:dyDescent="0.25">
      <c r="A69" s="61"/>
      <c r="B69" s="60"/>
      <c r="C69" s="60"/>
      <c r="D69" s="60"/>
      <c r="E69" s="60"/>
      <c r="F69" s="60"/>
      <c r="G69" s="60"/>
      <c r="H69" s="60"/>
      <c r="I69" s="60"/>
      <c r="J69" s="60"/>
      <c r="K69" s="60"/>
      <c r="L69" s="60"/>
      <c r="M69" s="60"/>
      <c r="N69" s="60"/>
      <c r="O69" s="60"/>
      <c r="P69" s="60"/>
      <c r="Q69" s="62"/>
      <c r="AD69" s="2"/>
    </row>
    <row r="70" spans="1:30" ht="24.95" customHeight="1" x14ac:dyDescent="0.25">
      <c r="A70" s="61" t="s">
        <v>410</v>
      </c>
      <c r="B70" s="60"/>
      <c r="C70" s="60"/>
      <c r="D70" s="60"/>
      <c r="E70" s="60"/>
      <c r="F70" s="60"/>
      <c r="G70" s="60"/>
      <c r="H70" s="60"/>
      <c r="I70" s="60"/>
      <c r="J70" s="60"/>
      <c r="K70" s="60"/>
      <c r="L70" s="60"/>
      <c r="M70" s="60"/>
      <c r="N70" s="60"/>
      <c r="O70" s="60"/>
      <c r="P70" s="60"/>
      <c r="Q70" s="62"/>
      <c r="AD70" s="2"/>
    </row>
    <row r="71" spans="1:30" ht="24.95" customHeight="1" x14ac:dyDescent="0.25">
      <c r="A71" s="61"/>
      <c r="B71" s="60"/>
      <c r="C71" s="60"/>
      <c r="D71" s="60"/>
      <c r="E71" s="60"/>
      <c r="F71" s="60"/>
      <c r="G71" s="60"/>
      <c r="H71" s="60"/>
      <c r="I71" s="60"/>
      <c r="J71" s="60"/>
      <c r="K71" s="60"/>
      <c r="L71" s="60"/>
      <c r="M71" s="60"/>
      <c r="N71" s="60"/>
      <c r="O71" s="60"/>
      <c r="P71" s="60"/>
      <c r="Q71" s="62"/>
      <c r="AD71" s="2"/>
    </row>
    <row r="72" spans="1:30" ht="24.95" customHeight="1" x14ac:dyDescent="0.25">
      <c r="A72" s="61"/>
      <c r="B72" s="60"/>
      <c r="C72" s="60"/>
      <c r="D72" s="60"/>
      <c r="E72" s="60"/>
      <c r="F72" s="60"/>
      <c r="G72" s="60"/>
      <c r="H72" s="60"/>
      <c r="I72" s="60"/>
      <c r="J72" s="60"/>
      <c r="K72" s="60"/>
      <c r="L72" s="60"/>
      <c r="M72" s="60"/>
      <c r="N72" s="60"/>
      <c r="O72" s="60"/>
      <c r="P72" s="60"/>
      <c r="Q72" s="62"/>
      <c r="AD72" s="2"/>
    </row>
    <row r="73" spans="1:30" ht="24.95" customHeight="1" x14ac:dyDescent="0.25">
      <c r="A73" s="61"/>
      <c r="B73" s="60"/>
      <c r="C73" s="60"/>
      <c r="D73" s="60"/>
      <c r="E73" s="60"/>
      <c r="F73" s="60"/>
      <c r="G73" s="60"/>
      <c r="H73" s="60"/>
      <c r="I73" s="60"/>
      <c r="J73" s="60"/>
      <c r="K73" s="60"/>
      <c r="L73" s="60"/>
      <c r="M73" s="60"/>
      <c r="N73" s="60"/>
      <c r="O73" s="60"/>
      <c r="P73" s="60"/>
      <c r="Q73" s="62"/>
      <c r="AD73" s="2"/>
    </row>
    <row r="74" spans="1:30" ht="24.95" customHeight="1" x14ac:dyDescent="0.25">
      <c r="A74" s="61"/>
      <c r="B74" s="60"/>
      <c r="C74" s="60"/>
      <c r="D74" s="60"/>
      <c r="E74" s="60"/>
      <c r="F74" s="60"/>
      <c r="G74" s="60"/>
      <c r="H74" s="60"/>
      <c r="I74" s="60"/>
      <c r="J74" s="60"/>
      <c r="K74" s="60"/>
      <c r="L74" s="60"/>
      <c r="M74" s="60"/>
      <c r="N74" s="60"/>
      <c r="O74" s="60"/>
      <c r="P74" s="60"/>
      <c r="Q74" s="62"/>
      <c r="AD74" s="2"/>
    </row>
    <row r="75" spans="1:30" ht="24.95" customHeight="1" x14ac:dyDescent="0.25">
      <c r="A75" s="61"/>
      <c r="B75" s="60"/>
      <c r="C75" s="60"/>
      <c r="D75" s="60"/>
      <c r="E75" s="60"/>
      <c r="F75" s="60"/>
      <c r="G75" s="60"/>
      <c r="H75" s="60"/>
      <c r="I75" s="60"/>
      <c r="J75" s="60"/>
      <c r="K75" s="60"/>
      <c r="L75" s="60"/>
      <c r="M75" s="60"/>
      <c r="N75" s="60" t="s">
        <v>293</v>
      </c>
      <c r="O75" s="60"/>
      <c r="P75" s="60"/>
      <c r="Q75" s="62"/>
      <c r="AD75" s="2"/>
    </row>
    <row r="76" spans="1:30" ht="24.95" customHeight="1" x14ac:dyDescent="0.25">
      <c r="A76" s="61" t="s">
        <v>411</v>
      </c>
      <c r="B76" s="60"/>
      <c r="C76" s="60"/>
      <c r="D76" s="60"/>
      <c r="E76" s="60"/>
      <c r="F76" s="60"/>
      <c r="G76" s="60"/>
      <c r="H76" s="60"/>
      <c r="I76" s="60"/>
      <c r="J76" s="60"/>
      <c r="K76" s="60"/>
      <c r="L76" s="60"/>
      <c r="M76" s="60"/>
      <c r="N76" s="60"/>
      <c r="O76" s="60"/>
      <c r="P76" s="60"/>
      <c r="Q76" s="62"/>
      <c r="AD76" s="2"/>
    </row>
    <row r="77" spans="1:30" ht="24.95" customHeight="1" thickBot="1" x14ac:dyDescent="0.3">
      <c r="A77" s="63"/>
      <c r="B77" s="64"/>
      <c r="C77" s="64"/>
      <c r="D77" s="64"/>
      <c r="E77" s="64"/>
      <c r="F77" s="64"/>
      <c r="G77" s="64"/>
      <c r="H77" s="64"/>
      <c r="I77" s="64"/>
      <c r="J77" s="64"/>
      <c r="K77" s="64"/>
      <c r="L77" s="64"/>
      <c r="M77" s="64"/>
      <c r="N77" s="64"/>
      <c r="O77" s="64"/>
      <c r="P77" s="64"/>
      <c r="Q77" s="65"/>
      <c r="AD77" s="2"/>
    </row>
    <row r="78" spans="1:30" x14ac:dyDescent="0.25">
      <c r="AD78" s="2"/>
    </row>
    <row r="79" spans="1:30" x14ac:dyDescent="0.25">
      <c r="AD79" s="2"/>
    </row>
    <row r="80" spans="1:30" x14ac:dyDescent="0.25">
      <c r="AD80" s="2"/>
    </row>
    <row r="81" spans="1:30" x14ac:dyDescent="0.25">
      <c r="AD81" s="2"/>
    </row>
    <row r="82" spans="1:30" x14ac:dyDescent="0.25">
      <c r="AD82" s="2"/>
    </row>
    <row r="83" spans="1:30" x14ac:dyDescent="0.25">
      <c r="AD83" s="2"/>
    </row>
    <row r="84" spans="1:30" x14ac:dyDescent="0.25">
      <c r="A84" s="154"/>
      <c r="B84" s="155"/>
      <c r="C84" s="155"/>
      <c r="D84" s="155"/>
      <c r="E84" s="155"/>
      <c r="F84" s="155"/>
      <c r="G84" s="155"/>
      <c r="H84" s="155"/>
      <c r="AD84" s="2"/>
    </row>
    <row r="85" spans="1:30" x14ac:dyDescent="0.25">
      <c r="AD85" s="2"/>
    </row>
    <row r="86" spans="1:30" x14ac:dyDescent="0.25">
      <c r="AD86" s="2"/>
    </row>
    <row r="87" spans="1:30" x14ac:dyDescent="0.25">
      <c r="AD87" s="2"/>
    </row>
    <row r="88" spans="1:30" x14ac:dyDescent="0.25">
      <c r="AD88" s="2"/>
    </row>
    <row r="89" spans="1:30" x14ac:dyDescent="0.25">
      <c r="AD89" s="2"/>
    </row>
    <row r="90" spans="1:30" x14ac:dyDescent="0.25">
      <c r="AD90" s="2"/>
    </row>
    <row r="91" spans="1:30" x14ac:dyDescent="0.25">
      <c r="AD91" s="2"/>
    </row>
    <row r="92" spans="1:30" x14ac:dyDescent="0.25">
      <c r="AD92" s="2"/>
    </row>
    <row r="93" spans="1:30" x14ac:dyDescent="0.25">
      <c r="AD93" s="2"/>
    </row>
    <row r="94" spans="1:30" x14ac:dyDescent="0.25">
      <c r="AD94" s="2"/>
    </row>
    <row r="95" spans="1:30" x14ac:dyDescent="0.25">
      <c r="AD95" s="2"/>
    </row>
    <row r="96" spans="1:30" x14ac:dyDescent="0.25">
      <c r="AD96" s="2"/>
    </row>
    <row r="97" spans="30:30" x14ac:dyDescent="0.25">
      <c r="AD97" s="2"/>
    </row>
    <row r="98" spans="30:30" x14ac:dyDescent="0.25">
      <c r="AD98" s="2"/>
    </row>
    <row r="99" spans="30:30" x14ac:dyDescent="0.25">
      <c r="AD99" s="2"/>
    </row>
    <row r="100" spans="30:30" x14ac:dyDescent="0.25">
      <c r="AD100" s="2"/>
    </row>
    <row r="101" spans="30:30" x14ac:dyDescent="0.25">
      <c r="AD101" s="2"/>
    </row>
    <row r="102" spans="30:30" x14ac:dyDescent="0.25">
      <c r="AD102" s="2"/>
    </row>
    <row r="103" spans="30:30" x14ac:dyDescent="0.25">
      <c r="AD103" s="2"/>
    </row>
    <row r="104" spans="30:30" x14ac:dyDescent="0.25">
      <c r="AD104" s="2"/>
    </row>
    <row r="105" spans="30:30" x14ac:dyDescent="0.25">
      <c r="AD105" s="2"/>
    </row>
    <row r="106" spans="30:30" x14ac:dyDescent="0.25">
      <c r="AD106" s="2"/>
    </row>
    <row r="107" spans="30:30" x14ac:dyDescent="0.25">
      <c r="AD107" s="2"/>
    </row>
    <row r="108" spans="30:30" x14ac:dyDescent="0.25">
      <c r="AD108" s="2"/>
    </row>
    <row r="109" spans="30:30" x14ac:dyDescent="0.25">
      <c r="AD109" s="2"/>
    </row>
    <row r="110" spans="30:30" x14ac:dyDescent="0.25">
      <c r="AD110" s="2"/>
    </row>
    <row r="111" spans="30:30" x14ac:dyDescent="0.25">
      <c r="AD111" s="2"/>
    </row>
    <row r="112" spans="30:30" x14ac:dyDescent="0.25">
      <c r="AD112" s="2"/>
    </row>
    <row r="113" spans="30:30" x14ac:dyDescent="0.25">
      <c r="AD113" s="2"/>
    </row>
    <row r="114" spans="30:30" x14ac:dyDescent="0.25">
      <c r="AD114" s="2"/>
    </row>
    <row r="115" spans="30:30" x14ac:dyDescent="0.25">
      <c r="AD115" s="2"/>
    </row>
    <row r="116" spans="30:30" x14ac:dyDescent="0.25">
      <c r="AD116" s="2"/>
    </row>
    <row r="117" spans="30:30" x14ac:dyDescent="0.25">
      <c r="AD117" s="2"/>
    </row>
    <row r="118" spans="30:30" x14ac:dyDescent="0.25">
      <c r="AD118" s="2"/>
    </row>
    <row r="119" spans="30:30" x14ac:dyDescent="0.25">
      <c r="AD119" s="2"/>
    </row>
    <row r="120" spans="30:30" x14ac:dyDescent="0.25">
      <c r="AD120" s="2"/>
    </row>
    <row r="121" spans="30:30" x14ac:dyDescent="0.25">
      <c r="AD121" s="2"/>
    </row>
    <row r="122" spans="30:30" x14ac:dyDescent="0.25">
      <c r="AD122" s="2"/>
    </row>
    <row r="123" spans="30:30" x14ac:dyDescent="0.25">
      <c r="AD123" s="2"/>
    </row>
    <row r="124" spans="30:30" x14ac:dyDescent="0.25">
      <c r="AD124" s="2"/>
    </row>
    <row r="125" spans="30:30" x14ac:dyDescent="0.25">
      <c r="AD125" s="2"/>
    </row>
    <row r="126" spans="30:30" x14ac:dyDescent="0.25">
      <c r="AD126" s="2"/>
    </row>
    <row r="127" spans="30:30" x14ac:dyDescent="0.25">
      <c r="AD127" s="2"/>
    </row>
    <row r="128" spans="30:30" x14ac:dyDescent="0.25">
      <c r="AD128" s="2"/>
    </row>
    <row r="129" spans="30:30" x14ac:dyDescent="0.25">
      <c r="AD129" s="2"/>
    </row>
    <row r="130" spans="30:30" x14ac:dyDescent="0.25">
      <c r="AD130" s="2"/>
    </row>
    <row r="131" spans="30:30" x14ac:dyDescent="0.25">
      <c r="AD131" s="2"/>
    </row>
    <row r="132" spans="30:30" x14ac:dyDescent="0.25">
      <c r="AD132" s="2"/>
    </row>
    <row r="133" spans="30:30" x14ac:dyDescent="0.25">
      <c r="AD133" s="2"/>
    </row>
    <row r="134" spans="30:30" x14ac:dyDescent="0.25">
      <c r="AD134" s="2"/>
    </row>
    <row r="135" spans="30:30" x14ac:dyDescent="0.25">
      <c r="AD135" s="2"/>
    </row>
    <row r="136" spans="30:30" x14ac:dyDescent="0.25">
      <c r="AD136" s="2"/>
    </row>
    <row r="137" spans="30:30" x14ac:dyDescent="0.25">
      <c r="AD137" s="2"/>
    </row>
    <row r="138" spans="30:30" x14ac:dyDescent="0.25">
      <c r="AD138" s="2"/>
    </row>
    <row r="139" spans="30:30" x14ac:dyDescent="0.25">
      <c r="AD139" s="2"/>
    </row>
    <row r="140" spans="30:30" x14ac:dyDescent="0.25">
      <c r="AD140" s="2"/>
    </row>
    <row r="141" spans="30:30" x14ac:dyDescent="0.25">
      <c r="AD141" s="2"/>
    </row>
    <row r="142" spans="30:30" x14ac:dyDescent="0.25">
      <c r="AD142" s="2"/>
    </row>
    <row r="143" spans="30:30" x14ac:dyDescent="0.25">
      <c r="AD143" s="2"/>
    </row>
    <row r="144" spans="30:30" x14ac:dyDescent="0.25">
      <c r="AD144" s="2"/>
    </row>
    <row r="145" spans="30:30" x14ac:dyDescent="0.25">
      <c r="AD145" s="2"/>
    </row>
    <row r="146" spans="30:30" x14ac:dyDescent="0.25">
      <c r="AD146" s="2"/>
    </row>
    <row r="147" spans="30:30" x14ac:dyDescent="0.25">
      <c r="AD147" s="2"/>
    </row>
    <row r="148" spans="30:30" x14ac:dyDescent="0.25">
      <c r="AD148" s="2"/>
    </row>
    <row r="149" spans="30:30" x14ac:dyDescent="0.25">
      <c r="AD149" s="2"/>
    </row>
    <row r="150" spans="30:30" x14ac:dyDescent="0.25">
      <c r="AD150" s="2"/>
    </row>
    <row r="151" spans="30:30" x14ac:dyDescent="0.25">
      <c r="AD151" s="2"/>
    </row>
    <row r="152" spans="30:30" x14ac:dyDescent="0.25">
      <c r="AD152" s="2"/>
    </row>
    <row r="153" spans="30:30" x14ac:dyDescent="0.25">
      <c r="AD153" s="2"/>
    </row>
    <row r="154" spans="30:30" x14ac:dyDescent="0.25">
      <c r="AD154" s="2"/>
    </row>
    <row r="155" spans="30:30" x14ac:dyDescent="0.25">
      <c r="AD155" s="2"/>
    </row>
    <row r="156" spans="30:30" x14ac:dyDescent="0.25">
      <c r="AD156" s="2"/>
    </row>
    <row r="157" spans="30:30" x14ac:dyDescent="0.25">
      <c r="AD157" s="2"/>
    </row>
    <row r="158" spans="30:30" x14ac:dyDescent="0.25">
      <c r="AD158" s="2"/>
    </row>
    <row r="159" spans="30:30" x14ac:dyDescent="0.25">
      <c r="AD159" s="2"/>
    </row>
    <row r="160" spans="30:30" x14ac:dyDescent="0.25">
      <c r="AD160" s="2"/>
    </row>
    <row r="161" spans="30:30" x14ac:dyDescent="0.25">
      <c r="AD161" s="2"/>
    </row>
    <row r="162" spans="30:30" x14ac:dyDescent="0.25">
      <c r="AD162" s="2"/>
    </row>
    <row r="163" spans="30:30" x14ac:dyDescent="0.25">
      <c r="AD163" s="2"/>
    </row>
    <row r="164" spans="30:30" x14ac:dyDescent="0.25">
      <c r="AD164" s="2"/>
    </row>
    <row r="165" spans="30:30" x14ac:dyDescent="0.25">
      <c r="AD165" s="2"/>
    </row>
    <row r="166" spans="30:30" x14ac:dyDescent="0.25">
      <c r="AD166" s="2"/>
    </row>
    <row r="167" spans="30:30" x14ac:dyDescent="0.25">
      <c r="AD167" s="2"/>
    </row>
    <row r="168" spans="30:30" x14ac:dyDescent="0.25">
      <c r="AD168" s="2"/>
    </row>
    <row r="169" spans="30:30" x14ac:dyDescent="0.25">
      <c r="AD169" s="2"/>
    </row>
    <row r="170" spans="30:30" x14ac:dyDescent="0.25">
      <c r="AD170" s="2"/>
    </row>
    <row r="171" spans="30:30" x14ac:dyDescent="0.25">
      <c r="AD171" s="2"/>
    </row>
    <row r="172" spans="30:30" x14ac:dyDescent="0.25">
      <c r="AD172" s="2"/>
    </row>
    <row r="173" spans="30:30" x14ac:dyDescent="0.25">
      <c r="AD173" s="2"/>
    </row>
    <row r="174" spans="30:30" x14ac:dyDescent="0.25">
      <c r="AD174" s="2"/>
    </row>
    <row r="175" spans="30:30" x14ac:dyDescent="0.25">
      <c r="AD175" s="2"/>
    </row>
    <row r="176" spans="30:30" x14ac:dyDescent="0.25">
      <c r="AD176" s="2"/>
    </row>
    <row r="177" spans="30:30" x14ac:dyDescent="0.25">
      <c r="AD177" s="2"/>
    </row>
    <row r="178" spans="30:30" x14ac:dyDescent="0.25">
      <c r="AD178" s="2"/>
    </row>
    <row r="179" spans="30:30" x14ac:dyDescent="0.25">
      <c r="AD179" s="2"/>
    </row>
    <row r="180" spans="30:30" x14ac:dyDescent="0.25">
      <c r="AD180" s="2"/>
    </row>
    <row r="181" spans="30:30" x14ac:dyDescent="0.25">
      <c r="AD181" s="2"/>
    </row>
    <row r="182" spans="30:30" x14ac:dyDescent="0.25">
      <c r="AD182" s="2"/>
    </row>
    <row r="183" spans="30:30" x14ac:dyDescent="0.25">
      <c r="AD183" s="2"/>
    </row>
    <row r="184" spans="30:30" x14ac:dyDescent="0.25">
      <c r="AD184" s="2"/>
    </row>
    <row r="185" spans="30:30" x14ac:dyDescent="0.25">
      <c r="AD185" s="2"/>
    </row>
    <row r="186" spans="30:30" x14ac:dyDescent="0.25">
      <c r="AD186" s="2"/>
    </row>
    <row r="187" spans="30:30" x14ac:dyDescent="0.25">
      <c r="AD187" s="2"/>
    </row>
    <row r="188" spans="30:30" x14ac:dyDescent="0.25">
      <c r="AD188" s="2"/>
    </row>
    <row r="189" spans="30:30" x14ac:dyDescent="0.25">
      <c r="AD189" s="2"/>
    </row>
    <row r="190" spans="30:30" x14ac:dyDescent="0.25">
      <c r="AD190" s="2"/>
    </row>
    <row r="191" spans="30:30" x14ac:dyDescent="0.25">
      <c r="AD191" s="2"/>
    </row>
    <row r="192" spans="30:30" x14ac:dyDescent="0.25">
      <c r="AD192" s="2"/>
    </row>
    <row r="193" spans="18:30" x14ac:dyDescent="0.25">
      <c r="AD193" s="2"/>
    </row>
    <row r="194" spans="18:30" x14ac:dyDescent="0.25">
      <c r="AD194" s="2"/>
    </row>
    <row r="195" spans="18:30" x14ac:dyDescent="0.25">
      <c r="AD195" s="2"/>
    </row>
    <row r="196" spans="18:30" x14ac:dyDescent="0.25">
      <c r="AD196" s="2"/>
    </row>
    <row r="197" spans="18:30" x14ac:dyDescent="0.25">
      <c r="AD197" s="2"/>
    </row>
    <row r="198" spans="18:30" hidden="1" x14ac:dyDescent="0.25">
      <c r="R198" s="66" t="s">
        <v>256</v>
      </c>
      <c r="S198" s="67" t="s">
        <v>257</v>
      </c>
      <c r="T198" s="67" t="s">
        <v>258</v>
      </c>
      <c r="V198" s="1" t="s">
        <v>313</v>
      </c>
      <c r="AD198" s="2"/>
    </row>
    <row r="199" spans="18:30" ht="36" hidden="1" x14ac:dyDescent="0.25">
      <c r="R199" s="68" t="s">
        <v>7</v>
      </c>
      <c r="S199" s="69" t="s">
        <v>230</v>
      </c>
      <c r="T199" s="70" t="s">
        <v>6</v>
      </c>
      <c r="V199" s="1" t="s">
        <v>312</v>
      </c>
      <c r="AD199" s="2"/>
    </row>
    <row r="200" spans="18:30" ht="36" hidden="1" x14ac:dyDescent="0.25">
      <c r="R200" s="68" t="s">
        <v>8</v>
      </c>
      <c r="S200" s="69" t="s">
        <v>231</v>
      </c>
      <c r="T200" s="70" t="s">
        <v>266</v>
      </c>
      <c r="AD200" s="2"/>
    </row>
    <row r="201" spans="18:30" ht="36" hidden="1" x14ac:dyDescent="0.25">
      <c r="R201" s="68" t="s">
        <v>9</v>
      </c>
      <c r="S201" s="71" t="s">
        <v>232</v>
      </c>
      <c r="T201" s="70" t="s">
        <v>269</v>
      </c>
      <c r="V201" s="1" t="s">
        <v>314</v>
      </c>
      <c r="AD201" s="2"/>
    </row>
    <row r="202" spans="18:30" ht="36" hidden="1" x14ac:dyDescent="0.25">
      <c r="R202" s="68" t="s">
        <v>329</v>
      </c>
      <c r="S202" s="71" t="s">
        <v>233</v>
      </c>
      <c r="T202" s="70" t="s">
        <v>268</v>
      </c>
      <c r="V202" s="1" t="s">
        <v>315</v>
      </c>
      <c r="AD202" s="2"/>
    </row>
    <row r="203" spans="18:30" ht="36" hidden="1" x14ac:dyDescent="0.25">
      <c r="R203" s="68" t="s">
        <v>10</v>
      </c>
      <c r="S203" s="71" t="s">
        <v>234</v>
      </c>
      <c r="T203" s="70" t="s">
        <v>267</v>
      </c>
      <c r="V203" s="1" t="s">
        <v>374</v>
      </c>
      <c r="AD203" s="2"/>
    </row>
    <row r="204" spans="18:30" ht="36" hidden="1" x14ac:dyDescent="0.25">
      <c r="R204" s="68" t="s">
        <v>11</v>
      </c>
      <c r="S204" s="71" t="s">
        <v>235</v>
      </c>
      <c r="T204" s="70" t="s">
        <v>259</v>
      </c>
      <c r="V204" s="1" t="s">
        <v>373</v>
      </c>
      <c r="AD204" s="2"/>
    </row>
    <row r="205" spans="18:30" hidden="1" x14ac:dyDescent="0.25">
      <c r="R205" s="68" t="s">
        <v>12</v>
      </c>
      <c r="S205" s="72" t="s">
        <v>3</v>
      </c>
      <c r="T205" s="70" t="s">
        <v>260</v>
      </c>
      <c r="V205" s="1" t="s">
        <v>375</v>
      </c>
      <c r="AD205" s="2"/>
    </row>
    <row r="206" spans="18:30" hidden="1" x14ac:dyDescent="0.25">
      <c r="R206" s="68" t="s">
        <v>13</v>
      </c>
      <c r="S206" s="73" t="s">
        <v>2</v>
      </c>
      <c r="T206" s="70" t="s">
        <v>261</v>
      </c>
      <c r="V206" s="1" t="s">
        <v>320</v>
      </c>
      <c r="AD206" s="2"/>
    </row>
    <row r="207" spans="18:30" hidden="1" x14ac:dyDescent="0.25">
      <c r="R207" s="68" t="s">
        <v>14</v>
      </c>
      <c r="S207" s="73" t="s">
        <v>236</v>
      </c>
      <c r="T207" s="70" t="s">
        <v>262</v>
      </c>
      <c r="AD207" s="2"/>
    </row>
    <row r="208" spans="18:30" hidden="1" x14ac:dyDescent="0.25">
      <c r="R208" s="68" t="s">
        <v>15</v>
      </c>
      <c r="S208" s="73" t="s">
        <v>237</v>
      </c>
      <c r="T208" s="70" t="s">
        <v>263</v>
      </c>
      <c r="V208" s="1" t="s">
        <v>316</v>
      </c>
      <c r="AD208" s="2"/>
    </row>
    <row r="209" spans="18:30" hidden="1" x14ac:dyDescent="0.25">
      <c r="R209" s="68" t="s">
        <v>16</v>
      </c>
      <c r="S209" s="73" t="s">
        <v>238</v>
      </c>
      <c r="T209" s="70" t="s">
        <v>264</v>
      </c>
      <c r="V209" s="1" t="s">
        <v>317</v>
      </c>
      <c r="AD209" s="2"/>
    </row>
    <row r="210" spans="18:30" hidden="1" x14ac:dyDescent="0.25">
      <c r="R210" s="68" t="s">
        <v>17</v>
      </c>
      <c r="S210" s="73" t="s">
        <v>239</v>
      </c>
      <c r="T210" s="70" t="s">
        <v>265</v>
      </c>
      <c r="V210" s="1" t="s">
        <v>318</v>
      </c>
      <c r="AD210" s="2"/>
    </row>
    <row r="211" spans="18:30" hidden="1" x14ac:dyDescent="0.25">
      <c r="R211" s="68" t="s">
        <v>18</v>
      </c>
      <c r="S211" s="73" t="s">
        <v>240</v>
      </c>
      <c r="V211" s="1" t="s">
        <v>319</v>
      </c>
      <c r="AD211" s="2"/>
    </row>
    <row r="212" spans="18:30" hidden="1" x14ac:dyDescent="0.25">
      <c r="R212" s="68" t="s">
        <v>19</v>
      </c>
      <c r="S212" s="73" t="s">
        <v>241</v>
      </c>
      <c r="AD212" s="2"/>
    </row>
    <row r="213" spans="18:30" hidden="1" x14ac:dyDescent="0.25">
      <c r="R213" s="68" t="s">
        <v>20</v>
      </c>
      <c r="S213" s="73" t="s">
        <v>242</v>
      </c>
      <c r="AD213" s="2"/>
    </row>
    <row r="214" spans="18:30" hidden="1" x14ac:dyDescent="0.25">
      <c r="R214" s="68" t="s">
        <v>342</v>
      </c>
      <c r="S214" s="73" t="s">
        <v>243</v>
      </c>
      <c r="AD214" s="2"/>
    </row>
    <row r="215" spans="18:30" hidden="1" x14ac:dyDescent="0.25">
      <c r="R215" s="68" t="s">
        <v>343</v>
      </c>
      <c r="S215" s="73" t="s">
        <v>244</v>
      </c>
      <c r="AD215" s="2"/>
    </row>
    <row r="216" spans="18:30" hidden="1" x14ac:dyDescent="0.25">
      <c r="R216" s="68" t="s">
        <v>21</v>
      </c>
      <c r="S216" s="73" t="s">
        <v>245</v>
      </c>
      <c r="AD216" s="2"/>
    </row>
    <row r="217" spans="18:30" hidden="1" x14ac:dyDescent="0.25">
      <c r="R217" s="68" t="s">
        <v>22</v>
      </c>
      <c r="S217" s="73" t="s">
        <v>246</v>
      </c>
      <c r="AD217" s="2"/>
    </row>
    <row r="218" spans="18:30" hidden="1" x14ac:dyDescent="0.25">
      <c r="R218" s="68" t="s">
        <v>346</v>
      </c>
      <c r="S218" s="73" t="s">
        <v>247</v>
      </c>
      <c r="AD218" s="2"/>
    </row>
    <row r="219" spans="18:30" hidden="1" x14ac:dyDescent="0.25">
      <c r="R219" s="68" t="s">
        <v>348</v>
      </c>
      <c r="S219" s="73" t="s">
        <v>248</v>
      </c>
      <c r="AD219" s="2"/>
    </row>
    <row r="220" spans="18:30" hidden="1" x14ac:dyDescent="0.25">
      <c r="R220" s="68" t="s">
        <v>23</v>
      </c>
      <c r="S220" s="73" t="s">
        <v>249</v>
      </c>
      <c r="AD220" s="2"/>
    </row>
    <row r="221" spans="18:30" hidden="1" x14ac:dyDescent="0.25">
      <c r="R221" s="68" t="s">
        <v>24</v>
      </c>
      <c r="S221" s="73" t="s">
        <v>250</v>
      </c>
      <c r="AD221" s="2"/>
    </row>
    <row r="222" spans="18:30" hidden="1" x14ac:dyDescent="0.25">
      <c r="R222" s="68" t="s">
        <v>25</v>
      </c>
      <c r="S222" s="73" t="s">
        <v>251</v>
      </c>
      <c r="AD222" s="2"/>
    </row>
    <row r="223" spans="18:30" hidden="1" x14ac:dyDescent="0.25">
      <c r="R223" s="68" t="s">
        <v>26</v>
      </c>
      <c r="S223" s="73" t="s">
        <v>252</v>
      </c>
      <c r="AD223" s="2"/>
    </row>
    <row r="224" spans="18:30" hidden="1" x14ac:dyDescent="0.25">
      <c r="R224" s="68" t="s">
        <v>27</v>
      </c>
      <c r="S224" s="73" t="s">
        <v>253</v>
      </c>
      <c r="AD224" s="2"/>
    </row>
    <row r="225" spans="18:30" hidden="1" x14ac:dyDescent="0.25">
      <c r="R225" s="68" t="s">
        <v>28</v>
      </c>
      <c r="AD225" s="2"/>
    </row>
    <row r="226" spans="18:30" hidden="1" x14ac:dyDescent="0.25">
      <c r="R226" s="68" t="s">
        <v>29</v>
      </c>
      <c r="AD226" s="2"/>
    </row>
    <row r="227" spans="18:30" hidden="1" x14ac:dyDescent="0.25">
      <c r="R227" s="68" t="s">
        <v>30</v>
      </c>
      <c r="AD227" s="2"/>
    </row>
    <row r="228" spans="18:30" hidden="1" x14ac:dyDescent="0.25">
      <c r="R228" s="68" t="s">
        <v>31</v>
      </c>
      <c r="AD228" s="2"/>
    </row>
    <row r="229" spans="18:30" hidden="1" x14ac:dyDescent="0.25">
      <c r="R229" s="68" t="s">
        <v>32</v>
      </c>
      <c r="AD229" s="2"/>
    </row>
    <row r="230" spans="18:30" hidden="1" x14ac:dyDescent="0.25">
      <c r="R230" s="68" t="s">
        <v>33</v>
      </c>
      <c r="AD230" s="2"/>
    </row>
    <row r="231" spans="18:30" hidden="1" x14ac:dyDescent="0.25">
      <c r="R231" s="68" t="s">
        <v>34</v>
      </c>
      <c r="AD231" s="2"/>
    </row>
    <row r="232" spans="18:30" hidden="1" x14ac:dyDescent="0.25">
      <c r="R232" s="68" t="s">
        <v>35</v>
      </c>
      <c r="AD232" s="2"/>
    </row>
    <row r="233" spans="18:30" hidden="1" x14ac:dyDescent="0.25">
      <c r="R233" s="68" t="s">
        <v>36</v>
      </c>
      <c r="AD233" s="2"/>
    </row>
    <row r="234" spans="18:30" hidden="1" x14ac:dyDescent="0.25">
      <c r="R234" s="68" t="s">
        <v>37</v>
      </c>
      <c r="AD234" s="2"/>
    </row>
    <row r="235" spans="18:30" hidden="1" x14ac:dyDescent="0.25">
      <c r="R235" s="68" t="s">
        <v>330</v>
      </c>
      <c r="AD235" s="2"/>
    </row>
    <row r="236" spans="18:30" hidden="1" x14ac:dyDescent="0.25">
      <c r="R236" s="68" t="s">
        <v>38</v>
      </c>
      <c r="AD236" s="2"/>
    </row>
    <row r="237" spans="18:30" hidden="1" x14ac:dyDescent="0.25">
      <c r="R237" s="68" t="s">
        <v>39</v>
      </c>
      <c r="AD237" s="2"/>
    </row>
    <row r="238" spans="18:30" hidden="1" x14ac:dyDescent="0.25">
      <c r="R238" s="68" t="s">
        <v>40</v>
      </c>
      <c r="AD238" s="2"/>
    </row>
    <row r="239" spans="18:30" hidden="1" x14ac:dyDescent="0.25">
      <c r="R239" s="68" t="s">
        <v>41</v>
      </c>
      <c r="AD239" s="2"/>
    </row>
    <row r="240" spans="18:30" hidden="1" x14ac:dyDescent="0.25">
      <c r="R240" s="68" t="s">
        <v>42</v>
      </c>
      <c r="AD240" s="2"/>
    </row>
    <row r="241" spans="18:30" hidden="1" x14ac:dyDescent="0.25">
      <c r="R241" s="68" t="s">
        <v>43</v>
      </c>
      <c r="AD241" s="2"/>
    </row>
    <row r="242" spans="18:30" hidden="1" x14ac:dyDescent="0.25">
      <c r="R242" s="68" t="s">
        <v>229</v>
      </c>
      <c r="AD242" s="2"/>
    </row>
    <row r="243" spans="18:30" hidden="1" x14ac:dyDescent="0.25">
      <c r="R243" s="68" t="s">
        <v>328</v>
      </c>
      <c r="AD243" s="2"/>
    </row>
    <row r="244" spans="18:30" hidden="1" x14ac:dyDescent="0.25">
      <c r="R244" s="68" t="s">
        <v>44</v>
      </c>
      <c r="AD244" s="2"/>
    </row>
    <row r="245" spans="18:30" hidden="1" x14ac:dyDescent="0.25">
      <c r="R245" s="68" t="s">
        <v>331</v>
      </c>
      <c r="AD245" s="2"/>
    </row>
    <row r="246" spans="18:30" hidden="1" x14ac:dyDescent="0.25">
      <c r="R246" s="68" t="s">
        <v>45</v>
      </c>
      <c r="AD246" s="2"/>
    </row>
    <row r="247" spans="18:30" hidden="1" x14ac:dyDescent="0.25">
      <c r="R247" s="68" t="s">
        <v>46</v>
      </c>
      <c r="AD247" s="2"/>
    </row>
    <row r="248" spans="18:30" hidden="1" x14ac:dyDescent="0.25">
      <c r="R248" s="68" t="s">
        <v>47</v>
      </c>
      <c r="AD248" s="2"/>
    </row>
    <row r="249" spans="18:30" hidden="1" x14ac:dyDescent="0.25">
      <c r="R249" s="68" t="s">
        <v>48</v>
      </c>
      <c r="AD249" s="2"/>
    </row>
    <row r="250" spans="18:30" hidden="1" x14ac:dyDescent="0.25">
      <c r="R250" s="68" t="s">
        <v>49</v>
      </c>
      <c r="AD250" s="2"/>
    </row>
    <row r="251" spans="18:30" hidden="1" x14ac:dyDescent="0.25">
      <c r="R251" s="68" t="s">
        <v>50</v>
      </c>
      <c r="AD251" s="2"/>
    </row>
    <row r="252" spans="18:30" hidden="1" x14ac:dyDescent="0.25">
      <c r="R252" s="68" t="s">
        <v>51</v>
      </c>
      <c r="AD252" s="2"/>
    </row>
    <row r="253" spans="18:30" hidden="1" x14ac:dyDescent="0.25">
      <c r="R253" s="68" t="s">
        <v>52</v>
      </c>
      <c r="AD253" s="2"/>
    </row>
    <row r="254" spans="18:30" hidden="1" x14ac:dyDescent="0.25">
      <c r="R254" s="68" t="s">
        <v>53</v>
      </c>
      <c r="AD254" s="2"/>
    </row>
    <row r="255" spans="18:30" hidden="1" x14ac:dyDescent="0.25">
      <c r="R255" s="68" t="s">
        <v>54</v>
      </c>
      <c r="AD255" s="2"/>
    </row>
    <row r="256" spans="18:30" hidden="1" x14ac:dyDescent="0.25">
      <c r="R256" s="68" t="s">
        <v>55</v>
      </c>
      <c r="AD256" s="2"/>
    </row>
    <row r="257" spans="18:30" hidden="1" x14ac:dyDescent="0.25">
      <c r="R257" s="68" t="s">
        <v>332</v>
      </c>
      <c r="AD257" s="2"/>
    </row>
    <row r="258" spans="18:30" hidden="1" x14ac:dyDescent="0.25">
      <c r="R258" s="68" t="s">
        <v>56</v>
      </c>
      <c r="AD258" s="2"/>
    </row>
    <row r="259" spans="18:30" hidden="1" x14ac:dyDescent="0.25">
      <c r="R259" s="68" t="s">
        <v>57</v>
      </c>
      <c r="AD259" s="2"/>
    </row>
    <row r="260" spans="18:30" hidden="1" x14ac:dyDescent="0.25">
      <c r="R260" s="68" t="s">
        <v>228</v>
      </c>
      <c r="AD260" s="2"/>
    </row>
    <row r="261" spans="18:30" hidden="1" x14ac:dyDescent="0.25">
      <c r="R261" s="68" t="s">
        <v>58</v>
      </c>
      <c r="AD261" s="2"/>
    </row>
    <row r="262" spans="18:30" hidden="1" x14ac:dyDescent="0.25">
      <c r="R262" s="68" t="s">
        <v>59</v>
      </c>
      <c r="AD262" s="2"/>
    </row>
    <row r="263" spans="18:30" hidden="1" x14ac:dyDescent="0.25">
      <c r="R263" s="68" t="s">
        <v>333</v>
      </c>
      <c r="AD263" s="2"/>
    </row>
    <row r="264" spans="18:30" hidden="1" x14ac:dyDescent="0.25">
      <c r="R264" s="68" t="s">
        <v>60</v>
      </c>
      <c r="AD264" s="2"/>
    </row>
    <row r="265" spans="18:30" hidden="1" x14ac:dyDescent="0.25">
      <c r="R265" s="68" t="s">
        <v>61</v>
      </c>
      <c r="AD265" s="2"/>
    </row>
    <row r="266" spans="18:30" hidden="1" x14ac:dyDescent="0.25">
      <c r="R266" s="68" t="s">
        <v>334</v>
      </c>
      <c r="AD266" s="2"/>
    </row>
    <row r="267" spans="18:30" hidden="1" x14ac:dyDescent="0.25">
      <c r="R267" s="68" t="s">
        <v>62</v>
      </c>
      <c r="AD267" s="2"/>
    </row>
    <row r="268" spans="18:30" hidden="1" x14ac:dyDescent="0.25">
      <c r="R268" s="68" t="s">
        <v>63</v>
      </c>
      <c r="AD268" s="2"/>
    </row>
    <row r="269" spans="18:30" hidden="1" x14ac:dyDescent="0.25">
      <c r="R269" s="68" t="s">
        <v>64</v>
      </c>
      <c r="AD269" s="2"/>
    </row>
    <row r="270" spans="18:30" hidden="1" x14ac:dyDescent="0.25">
      <c r="R270" s="68" t="s">
        <v>65</v>
      </c>
    </row>
    <row r="271" spans="18:30" hidden="1" x14ac:dyDescent="0.25">
      <c r="R271" s="68" t="s">
        <v>66</v>
      </c>
    </row>
    <row r="272" spans="18:30" hidden="1" x14ac:dyDescent="0.25">
      <c r="R272" s="68" t="s">
        <v>67</v>
      </c>
    </row>
    <row r="273" spans="18:18" hidden="1" x14ac:dyDescent="0.25">
      <c r="R273" s="68" t="s">
        <v>68</v>
      </c>
    </row>
    <row r="274" spans="18:18" hidden="1" x14ac:dyDescent="0.25">
      <c r="R274" s="68" t="s">
        <v>404</v>
      </c>
    </row>
    <row r="275" spans="18:18" hidden="1" x14ac:dyDescent="0.25">
      <c r="R275" s="68" t="s">
        <v>69</v>
      </c>
    </row>
    <row r="276" spans="18:18" hidden="1" x14ac:dyDescent="0.25">
      <c r="R276" s="68" t="s">
        <v>70</v>
      </c>
    </row>
    <row r="277" spans="18:18" hidden="1" x14ac:dyDescent="0.25">
      <c r="R277" s="68" t="s">
        <v>71</v>
      </c>
    </row>
    <row r="278" spans="18:18" hidden="1" x14ac:dyDescent="0.25">
      <c r="R278" s="68" t="s">
        <v>72</v>
      </c>
    </row>
    <row r="279" spans="18:18" hidden="1" x14ac:dyDescent="0.25">
      <c r="R279" s="68" t="s">
        <v>73</v>
      </c>
    </row>
    <row r="280" spans="18:18" hidden="1" x14ac:dyDescent="0.25">
      <c r="R280" s="68" t="s">
        <v>74</v>
      </c>
    </row>
    <row r="281" spans="18:18" hidden="1" x14ac:dyDescent="0.25">
      <c r="R281" s="68" t="s">
        <v>75</v>
      </c>
    </row>
    <row r="282" spans="18:18" hidden="1" x14ac:dyDescent="0.25">
      <c r="R282" s="68" t="s">
        <v>76</v>
      </c>
    </row>
    <row r="283" spans="18:18" hidden="1" x14ac:dyDescent="0.25">
      <c r="R283" s="68" t="s">
        <v>77</v>
      </c>
    </row>
    <row r="284" spans="18:18" hidden="1" x14ac:dyDescent="0.25">
      <c r="R284" s="68" t="s">
        <v>78</v>
      </c>
    </row>
    <row r="285" spans="18:18" hidden="1" x14ac:dyDescent="0.25">
      <c r="R285" s="68" t="s">
        <v>79</v>
      </c>
    </row>
    <row r="286" spans="18:18" hidden="1" x14ac:dyDescent="0.25">
      <c r="R286" s="68" t="s">
        <v>80</v>
      </c>
    </row>
    <row r="287" spans="18:18" hidden="1" x14ac:dyDescent="0.25">
      <c r="R287" s="68" t="s">
        <v>81</v>
      </c>
    </row>
    <row r="288" spans="18:18" hidden="1" x14ac:dyDescent="0.25">
      <c r="R288" s="68" t="s">
        <v>82</v>
      </c>
    </row>
    <row r="289" spans="18:18" hidden="1" x14ac:dyDescent="0.25">
      <c r="R289" s="68" t="s">
        <v>83</v>
      </c>
    </row>
    <row r="290" spans="18:18" hidden="1" x14ac:dyDescent="0.25">
      <c r="R290" s="68" t="s">
        <v>84</v>
      </c>
    </row>
    <row r="291" spans="18:18" hidden="1" x14ac:dyDescent="0.25">
      <c r="R291" s="68" t="s">
        <v>85</v>
      </c>
    </row>
    <row r="292" spans="18:18" hidden="1" x14ac:dyDescent="0.25">
      <c r="R292" s="68" t="s">
        <v>86</v>
      </c>
    </row>
    <row r="293" spans="18:18" hidden="1" x14ac:dyDescent="0.25">
      <c r="R293" s="68" t="s">
        <v>87</v>
      </c>
    </row>
    <row r="294" spans="18:18" hidden="1" x14ac:dyDescent="0.25">
      <c r="R294" s="68" t="s">
        <v>88</v>
      </c>
    </row>
    <row r="295" spans="18:18" hidden="1" x14ac:dyDescent="0.25">
      <c r="R295" s="68" t="s">
        <v>89</v>
      </c>
    </row>
    <row r="296" spans="18:18" hidden="1" x14ac:dyDescent="0.25">
      <c r="R296" s="68" t="s">
        <v>90</v>
      </c>
    </row>
    <row r="297" spans="18:18" hidden="1" x14ac:dyDescent="0.25">
      <c r="R297" s="68" t="s">
        <v>91</v>
      </c>
    </row>
    <row r="298" spans="18:18" hidden="1" x14ac:dyDescent="0.25">
      <c r="R298" s="68" t="s">
        <v>92</v>
      </c>
    </row>
    <row r="299" spans="18:18" hidden="1" x14ac:dyDescent="0.25">
      <c r="R299" s="68" t="s">
        <v>93</v>
      </c>
    </row>
    <row r="300" spans="18:18" hidden="1" x14ac:dyDescent="0.25">
      <c r="R300" s="68" t="s">
        <v>94</v>
      </c>
    </row>
    <row r="301" spans="18:18" hidden="1" x14ac:dyDescent="0.25">
      <c r="R301" s="68" t="s">
        <v>335</v>
      </c>
    </row>
    <row r="302" spans="18:18" hidden="1" x14ac:dyDescent="0.25">
      <c r="R302" s="68" t="s">
        <v>95</v>
      </c>
    </row>
    <row r="303" spans="18:18" hidden="1" x14ac:dyDescent="0.25">
      <c r="R303" s="68" t="s">
        <v>96</v>
      </c>
    </row>
    <row r="304" spans="18:18" hidden="1" x14ac:dyDescent="0.25">
      <c r="R304" s="68" t="s">
        <v>97</v>
      </c>
    </row>
    <row r="305" spans="18:18" hidden="1" x14ac:dyDescent="0.25">
      <c r="R305" s="68" t="s">
        <v>368</v>
      </c>
    </row>
    <row r="306" spans="18:18" hidden="1" x14ac:dyDescent="0.25">
      <c r="R306" s="68" t="s">
        <v>98</v>
      </c>
    </row>
    <row r="307" spans="18:18" hidden="1" x14ac:dyDescent="0.25">
      <c r="R307" s="68" t="s">
        <v>336</v>
      </c>
    </row>
    <row r="308" spans="18:18" hidden="1" x14ac:dyDescent="0.25">
      <c r="R308" s="68" t="s">
        <v>99</v>
      </c>
    </row>
    <row r="309" spans="18:18" hidden="1" x14ac:dyDescent="0.25">
      <c r="R309" s="68" t="s">
        <v>100</v>
      </c>
    </row>
    <row r="310" spans="18:18" hidden="1" x14ac:dyDescent="0.25">
      <c r="R310" s="68" t="s">
        <v>101</v>
      </c>
    </row>
    <row r="311" spans="18:18" hidden="1" x14ac:dyDescent="0.25">
      <c r="R311" s="68" t="s">
        <v>369</v>
      </c>
    </row>
    <row r="312" spans="18:18" hidden="1" x14ac:dyDescent="0.25">
      <c r="R312" s="68" t="s">
        <v>102</v>
      </c>
    </row>
    <row r="313" spans="18:18" hidden="1" x14ac:dyDescent="0.25">
      <c r="R313" s="68" t="s">
        <v>103</v>
      </c>
    </row>
    <row r="314" spans="18:18" ht="14.45" hidden="1" customHeight="1" x14ac:dyDescent="0.25">
      <c r="R314" s="68" t="s">
        <v>104</v>
      </c>
    </row>
    <row r="315" spans="18:18" hidden="1" x14ac:dyDescent="0.25">
      <c r="R315" s="68" t="s">
        <v>105</v>
      </c>
    </row>
    <row r="316" spans="18:18" hidden="1" x14ac:dyDescent="0.25">
      <c r="R316" s="68" t="s">
        <v>337</v>
      </c>
    </row>
    <row r="317" spans="18:18" hidden="1" x14ac:dyDescent="0.25">
      <c r="R317" s="68" t="s">
        <v>338</v>
      </c>
    </row>
    <row r="318" spans="18:18" hidden="1" x14ac:dyDescent="0.25">
      <c r="R318" s="68" t="s">
        <v>341</v>
      </c>
    </row>
    <row r="319" spans="18:18" hidden="1" x14ac:dyDescent="0.25">
      <c r="R319" s="68" t="s">
        <v>106</v>
      </c>
    </row>
    <row r="320" spans="18:18" hidden="1" x14ac:dyDescent="0.25">
      <c r="R320" s="68" t="s">
        <v>339</v>
      </c>
    </row>
    <row r="321" spans="18:18" hidden="1" x14ac:dyDescent="0.25">
      <c r="R321" s="68" t="s">
        <v>340</v>
      </c>
    </row>
    <row r="322" spans="18:18" hidden="1" x14ac:dyDescent="0.25">
      <c r="R322" s="68" t="s">
        <v>107</v>
      </c>
    </row>
    <row r="323" spans="18:18" hidden="1" x14ac:dyDescent="0.25">
      <c r="R323" s="68" t="s">
        <v>108</v>
      </c>
    </row>
    <row r="324" spans="18:18" hidden="1" x14ac:dyDescent="0.25">
      <c r="R324" s="68" t="s">
        <v>109</v>
      </c>
    </row>
    <row r="325" spans="18:18" hidden="1" x14ac:dyDescent="0.25">
      <c r="R325" s="68" t="s">
        <v>110</v>
      </c>
    </row>
    <row r="326" spans="18:18" hidden="1" x14ac:dyDescent="0.25">
      <c r="R326" s="68" t="s">
        <v>111</v>
      </c>
    </row>
    <row r="327" spans="18:18" hidden="1" x14ac:dyDescent="0.25">
      <c r="R327" s="68" t="s">
        <v>112</v>
      </c>
    </row>
    <row r="328" spans="18:18" hidden="1" x14ac:dyDescent="0.25">
      <c r="R328" s="68" t="s">
        <v>113</v>
      </c>
    </row>
    <row r="329" spans="18:18" hidden="1" x14ac:dyDescent="0.25">
      <c r="R329" s="68" t="s">
        <v>114</v>
      </c>
    </row>
    <row r="330" spans="18:18" hidden="1" x14ac:dyDescent="0.25">
      <c r="R330" s="68" t="s">
        <v>344</v>
      </c>
    </row>
    <row r="331" spans="18:18" hidden="1" x14ac:dyDescent="0.25">
      <c r="R331" s="68" t="s">
        <v>115</v>
      </c>
    </row>
    <row r="332" spans="18:18" hidden="1" x14ac:dyDescent="0.25">
      <c r="R332" s="68" t="s">
        <v>116</v>
      </c>
    </row>
    <row r="333" spans="18:18" hidden="1" x14ac:dyDescent="0.25">
      <c r="R333" s="68" t="s">
        <v>345</v>
      </c>
    </row>
    <row r="334" spans="18:18" hidden="1" x14ac:dyDescent="0.25">
      <c r="R334" s="68" t="s">
        <v>347</v>
      </c>
    </row>
    <row r="335" spans="18:18" hidden="1" x14ac:dyDescent="0.25">
      <c r="R335" s="68" t="s">
        <v>117</v>
      </c>
    </row>
    <row r="336" spans="18:18" hidden="1" x14ac:dyDescent="0.25">
      <c r="R336" s="68" t="s">
        <v>118</v>
      </c>
    </row>
    <row r="337" spans="18:18" hidden="1" x14ac:dyDescent="0.25">
      <c r="R337" s="68" t="s">
        <v>119</v>
      </c>
    </row>
    <row r="338" spans="18:18" hidden="1" x14ac:dyDescent="0.25">
      <c r="R338" s="68" t="s">
        <v>120</v>
      </c>
    </row>
    <row r="339" spans="18:18" hidden="1" x14ac:dyDescent="0.25">
      <c r="R339" s="68" t="s">
        <v>121</v>
      </c>
    </row>
    <row r="340" spans="18:18" hidden="1" x14ac:dyDescent="0.25">
      <c r="R340" s="68" t="s">
        <v>122</v>
      </c>
    </row>
    <row r="341" spans="18:18" hidden="1" x14ac:dyDescent="0.25">
      <c r="R341" s="68" t="s">
        <v>123</v>
      </c>
    </row>
    <row r="342" spans="18:18" hidden="1" x14ac:dyDescent="0.25">
      <c r="R342" s="68" t="s">
        <v>124</v>
      </c>
    </row>
    <row r="343" spans="18:18" hidden="1" x14ac:dyDescent="0.25">
      <c r="R343" s="68" t="s">
        <v>125</v>
      </c>
    </row>
    <row r="344" spans="18:18" hidden="1" x14ac:dyDescent="0.25">
      <c r="R344" s="68" t="s">
        <v>349</v>
      </c>
    </row>
    <row r="345" spans="18:18" hidden="1" x14ac:dyDescent="0.25">
      <c r="R345" s="68" t="s">
        <v>350</v>
      </c>
    </row>
    <row r="346" spans="18:18" hidden="1" x14ac:dyDescent="0.25">
      <c r="R346" s="68" t="s">
        <v>351</v>
      </c>
    </row>
    <row r="347" spans="18:18" hidden="1" x14ac:dyDescent="0.25">
      <c r="R347" s="68" t="s">
        <v>126</v>
      </c>
    </row>
    <row r="348" spans="18:18" hidden="1" x14ac:dyDescent="0.25">
      <c r="R348" s="68" t="s">
        <v>127</v>
      </c>
    </row>
    <row r="349" spans="18:18" hidden="1" x14ac:dyDescent="0.25">
      <c r="R349" s="68" t="s">
        <v>128</v>
      </c>
    </row>
    <row r="350" spans="18:18" hidden="1" x14ac:dyDescent="0.25">
      <c r="R350" s="68" t="s">
        <v>129</v>
      </c>
    </row>
    <row r="351" spans="18:18" hidden="1" x14ac:dyDescent="0.25">
      <c r="R351" s="68" t="s">
        <v>130</v>
      </c>
    </row>
    <row r="352" spans="18:18" hidden="1" x14ac:dyDescent="0.25">
      <c r="R352" s="68" t="s">
        <v>131</v>
      </c>
    </row>
    <row r="353" spans="18:18" hidden="1" x14ac:dyDescent="0.25">
      <c r="R353" s="68" t="s">
        <v>132</v>
      </c>
    </row>
    <row r="354" spans="18:18" hidden="1" x14ac:dyDescent="0.25">
      <c r="R354" s="68" t="s">
        <v>133</v>
      </c>
    </row>
    <row r="355" spans="18:18" hidden="1" x14ac:dyDescent="0.25">
      <c r="R355" s="68" t="s">
        <v>388</v>
      </c>
    </row>
    <row r="356" spans="18:18" hidden="1" x14ac:dyDescent="0.25">
      <c r="R356" s="68" t="s">
        <v>134</v>
      </c>
    </row>
    <row r="357" spans="18:18" hidden="1" x14ac:dyDescent="0.25">
      <c r="R357" s="68" t="s">
        <v>135</v>
      </c>
    </row>
    <row r="358" spans="18:18" hidden="1" x14ac:dyDescent="0.25">
      <c r="R358" s="68" t="s">
        <v>136</v>
      </c>
    </row>
    <row r="359" spans="18:18" hidden="1" x14ac:dyDescent="0.25">
      <c r="R359" s="68" t="s">
        <v>137</v>
      </c>
    </row>
    <row r="360" spans="18:18" hidden="1" x14ac:dyDescent="0.25">
      <c r="R360" s="68" t="s">
        <v>138</v>
      </c>
    </row>
    <row r="361" spans="18:18" hidden="1" x14ac:dyDescent="0.25">
      <c r="R361" s="68" t="s">
        <v>139</v>
      </c>
    </row>
    <row r="362" spans="18:18" hidden="1" x14ac:dyDescent="0.25">
      <c r="R362" s="68" t="s">
        <v>140</v>
      </c>
    </row>
    <row r="363" spans="18:18" hidden="1" x14ac:dyDescent="0.25">
      <c r="R363" s="68" t="s">
        <v>141</v>
      </c>
    </row>
    <row r="364" spans="18:18" hidden="1" x14ac:dyDescent="0.25">
      <c r="R364" s="68" t="s">
        <v>390</v>
      </c>
    </row>
    <row r="365" spans="18:18" hidden="1" x14ac:dyDescent="0.25">
      <c r="R365" s="68" t="s">
        <v>142</v>
      </c>
    </row>
    <row r="366" spans="18:18" hidden="1" x14ac:dyDescent="0.25">
      <c r="R366" s="68" t="s">
        <v>143</v>
      </c>
    </row>
    <row r="367" spans="18:18" hidden="1" x14ac:dyDescent="0.25">
      <c r="R367" s="68" t="s">
        <v>144</v>
      </c>
    </row>
    <row r="368" spans="18:18" hidden="1" x14ac:dyDescent="0.25">
      <c r="R368" s="68" t="s">
        <v>389</v>
      </c>
    </row>
    <row r="369" spans="18:18" hidden="1" x14ac:dyDescent="0.25">
      <c r="R369" s="68" t="s">
        <v>145</v>
      </c>
    </row>
    <row r="370" spans="18:18" hidden="1" x14ac:dyDescent="0.25">
      <c r="R370" s="68" t="s">
        <v>353</v>
      </c>
    </row>
    <row r="371" spans="18:18" hidden="1" x14ac:dyDescent="0.25">
      <c r="R371" s="68" t="s">
        <v>146</v>
      </c>
    </row>
    <row r="372" spans="18:18" hidden="1" x14ac:dyDescent="0.25">
      <c r="R372" s="68" t="s">
        <v>147</v>
      </c>
    </row>
    <row r="373" spans="18:18" hidden="1" x14ac:dyDescent="0.25">
      <c r="R373" s="68" t="s">
        <v>354</v>
      </c>
    </row>
    <row r="374" spans="18:18" hidden="1" x14ac:dyDescent="0.25">
      <c r="R374" s="68" t="s">
        <v>148</v>
      </c>
    </row>
    <row r="375" spans="18:18" hidden="1" x14ac:dyDescent="0.25">
      <c r="R375" s="68" t="s">
        <v>149</v>
      </c>
    </row>
    <row r="376" spans="18:18" hidden="1" x14ac:dyDescent="0.25">
      <c r="R376" s="68" t="s">
        <v>150</v>
      </c>
    </row>
    <row r="377" spans="18:18" hidden="1" x14ac:dyDescent="0.25">
      <c r="R377" s="68" t="s">
        <v>151</v>
      </c>
    </row>
    <row r="378" spans="18:18" hidden="1" x14ac:dyDescent="0.25">
      <c r="R378" s="68" t="s">
        <v>227</v>
      </c>
    </row>
    <row r="379" spans="18:18" hidden="1" x14ac:dyDescent="0.25">
      <c r="R379" s="68" t="s">
        <v>152</v>
      </c>
    </row>
    <row r="380" spans="18:18" hidden="1" x14ac:dyDescent="0.25">
      <c r="R380" s="68" t="s">
        <v>153</v>
      </c>
    </row>
    <row r="381" spans="18:18" hidden="1" x14ac:dyDescent="0.25">
      <c r="R381" s="68" t="s">
        <v>154</v>
      </c>
    </row>
    <row r="382" spans="18:18" hidden="1" x14ac:dyDescent="0.25">
      <c r="R382" s="68" t="s">
        <v>155</v>
      </c>
    </row>
    <row r="383" spans="18:18" hidden="1" x14ac:dyDescent="0.25">
      <c r="R383" s="68" t="s">
        <v>156</v>
      </c>
    </row>
    <row r="384" spans="18:18" hidden="1" x14ac:dyDescent="0.25">
      <c r="R384" s="68" t="s">
        <v>157</v>
      </c>
    </row>
    <row r="385" spans="18:18" hidden="1" x14ac:dyDescent="0.25">
      <c r="R385" s="68" t="s">
        <v>158</v>
      </c>
    </row>
    <row r="386" spans="18:18" hidden="1" x14ac:dyDescent="0.25">
      <c r="R386" s="68" t="s">
        <v>352</v>
      </c>
    </row>
    <row r="387" spans="18:18" hidden="1" x14ac:dyDescent="0.25">
      <c r="R387" s="68" t="s">
        <v>159</v>
      </c>
    </row>
    <row r="388" spans="18:18" hidden="1" x14ac:dyDescent="0.25">
      <c r="R388" s="68" t="s">
        <v>160</v>
      </c>
    </row>
    <row r="389" spans="18:18" hidden="1" x14ac:dyDescent="0.25">
      <c r="R389" s="68" t="s">
        <v>161</v>
      </c>
    </row>
    <row r="390" spans="18:18" hidden="1" x14ac:dyDescent="0.25">
      <c r="R390" s="68" t="s">
        <v>162</v>
      </c>
    </row>
    <row r="391" spans="18:18" hidden="1" x14ac:dyDescent="0.25">
      <c r="R391" s="68" t="s">
        <v>163</v>
      </c>
    </row>
    <row r="392" spans="18:18" hidden="1" x14ac:dyDescent="0.25">
      <c r="R392" s="68" t="s">
        <v>164</v>
      </c>
    </row>
    <row r="393" spans="18:18" hidden="1" x14ac:dyDescent="0.25">
      <c r="R393" s="68" t="s">
        <v>165</v>
      </c>
    </row>
    <row r="394" spans="18:18" hidden="1" x14ac:dyDescent="0.25">
      <c r="R394" s="68" t="s">
        <v>166</v>
      </c>
    </row>
    <row r="395" spans="18:18" hidden="1" x14ac:dyDescent="0.25">
      <c r="R395" s="68" t="s">
        <v>167</v>
      </c>
    </row>
    <row r="396" spans="18:18" hidden="1" x14ac:dyDescent="0.25">
      <c r="R396" s="68" t="s">
        <v>168</v>
      </c>
    </row>
    <row r="397" spans="18:18" hidden="1" x14ac:dyDescent="0.25">
      <c r="R397" s="68" t="s">
        <v>169</v>
      </c>
    </row>
    <row r="398" spans="18:18" hidden="1" x14ac:dyDescent="0.25">
      <c r="R398" s="68" t="s">
        <v>170</v>
      </c>
    </row>
    <row r="399" spans="18:18" hidden="1" x14ac:dyDescent="0.25">
      <c r="R399" s="68" t="s">
        <v>171</v>
      </c>
    </row>
    <row r="400" spans="18:18" hidden="1" x14ac:dyDescent="0.25">
      <c r="R400" s="68" t="s">
        <v>172</v>
      </c>
    </row>
    <row r="401" spans="18:18" hidden="1" x14ac:dyDescent="0.25">
      <c r="R401" s="68" t="s">
        <v>173</v>
      </c>
    </row>
    <row r="402" spans="18:18" hidden="1" x14ac:dyDescent="0.25">
      <c r="R402" s="68" t="s">
        <v>174</v>
      </c>
    </row>
    <row r="403" spans="18:18" hidden="1" x14ac:dyDescent="0.25">
      <c r="R403" s="68" t="s">
        <v>175</v>
      </c>
    </row>
    <row r="404" spans="18:18" hidden="1" x14ac:dyDescent="0.25">
      <c r="R404" s="68" t="s">
        <v>176</v>
      </c>
    </row>
    <row r="405" spans="18:18" hidden="1" x14ac:dyDescent="0.25">
      <c r="R405" s="68" t="s">
        <v>355</v>
      </c>
    </row>
    <row r="406" spans="18:18" hidden="1" x14ac:dyDescent="0.25">
      <c r="R406" s="68" t="s">
        <v>177</v>
      </c>
    </row>
    <row r="407" spans="18:18" hidden="1" x14ac:dyDescent="0.25">
      <c r="R407" s="68" t="s">
        <v>178</v>
      </c>
    </row>
    <row r="408" spans="18:18" hidden="1" x14ac:dyDescent="0.25">
      <c r="R408" s="68" t="s">
        <v>179</v>
      </c>
    </row>
    <row r="409" spans="18:18" hidden="1" x14ac:dyDescent="0.25">
      <c r="R409" s="68" t="s">
        <v>180</v>
      </c>
    </row>
    <row r="410" spans="18:18" hidden="1" x14ac:dyDescent="0.25">
      <c r="R410" s="68" t="s">
        <v>181</v>
      </c>
    </row>
    <row r="411" spans="18:18" hidden="1" x14ac:dyDescent="0.25">
      <c r="R411" s="68" t="s">
        <v>182</v>
      </c>
    </row>
    <row r="412" spans="18:18" hidden="1" x14ac:dyDescent="0.25">
      <c r="R412" s="68" t="s">
        <v>183</v>
      </c>
    </row>
    <row r="413" spans="18:18" hidden="1" x14ac:dyDescent="0.25">
      <c r="R413" s="68" t="s">
        <v>184</v>
      </c>
    </row>
    <row r="414" spans="18:18" hidden="1" x14ac:dyDescent="0.25">
      <c r="R414" s="68" t="s">
        <v>185</v>
      </c>
    </row>
    <row r="415" spans="18:18" hidden="1" x14ac:dyDescent="0.25">
      <c r="R415" s="68" t="s">
        <v>186</v>
      </c>
    </row>
    <row r="416" spans="18:18" hidden="1" x14ac:dyDescent="0.25">
      <c r="R416" s="68" t="s">
        <v>187</v>
      </c>
    </row>
    <row r="417" spans="18:18" hidden="1" x14ac:dyDescent="0.25">
      <c r="R417" s="68" t="s">
        <v>188</v>
      </c>
    </row>
    <row r="418" spans="18:18" hidden="1" x14ac:dyDescent="0.25">
      <c r="R418" s="68" t="s">
        <v>189</v>
      </c>
    </row>
    <row r="419" spans="18:18" hidden="1" x14ac:dyDescent="0.25">
      <c r="R419" s="68" t="s">
        <v>190</v>
      </c>
    </row>
    <row r="420" spans="18:18" hidden="1" x14ac:dyDescent="0.25">
      <c r="R420" s="68" t="s">
        <v>191</v>
      </c>
    </row>
    <row r="421" spans="18:18" hidden="1" x14ac:dyDescent="0.25">
      <c r="R421" s="68" t="s">
        <v>192</v>
      </c>
    </row>
    <row r="422" spans="18:18" hidden="1" x14ac:dyDescent="0.25">
      <c r="R422" s="68" t="s">
        <v>193</v>
      </c>
    </row>
    <row r="423" spans="18:18" hidden="1" x14ac:dyDescent="0.25">
      <c r="R423" s="68" t="s">
        <v>194</v>
      </c>
    </row>
    <row r="424" spans="18:18" hidden="1" x14ac:dyDescent="0.25">
      <c r="R424" s="68" t="s">
        <v>225</v>
      </c>
    </row>
    <row r="425" spans="18:18" hidden="1" x14ac:dyDescent="0.25">
      <c r="R425" s="68" t="s">
        <v>195</v>
      </c>
    </row>
    <row r="426" spans="18:18" hidden="1" x14ac:dyDescent="0.25">
      <c r="R426" s="68" t="s">
        <v>196</v>
      </c>
    </row>
    <row r="427" spans="18:18" hidden="1" x14ac:dyDescent="0.25">
      <c r="R427" s="68" t="s">
        <v>197</v>
      </c>
    </row>
    <row r="428" spans="18:18" hidden="1" x14ac:dyDescent="0.25">
      <c r="R428" s="68" t="s">
        <v>226</v>
      </c>
    </row>
    <row r="429" spans="18:18" hidden="1" x14ac:dyDescent="0.25">
      <c r="R429" s="68" t="s">
        <v>198</v>
      </c>
    </row>
    <row r="430" spans="18:18" hidden="1" x14ac:dyDescent="0.25">
      <c r="R430" s="68" t="s">
        <v>199</v>
      </c>
    </row>
    <row r="431" spans="18:18" hidden="1" x14ac:dyDescent="0.25">
      <c r="R431" s="68" t="s">
        <v>391</v>
      </c>
    </row>
    <row r="432" spans="18:18" hidden="1" x14ac:dyDescent="0.25">
      <c r="R432" s="68" t="s">
        <v>200</v>
      </c>
    </row>
    <row r="433" spans="18:18" hidden="1" x14ac:dyDescent="0.25">
      <c r="R433" s="68" t="s">
        <v>201</v>
      </c>
    </row>
    <row r="434" spans="18:18" hidden="1" x14ac:dyDescent="0.25">
      <c r="R434" s="68" t="s">
        <v>202</v>
      </c>
    </row>
    <row r="435" spans="18:18" hidden="1" x14ac:dyDescent="0.25">
      <c r="R435" s="68" t="s">
        <v>203</v>
      </c>
    </row>
    <row r="436" spans="18:18" hidden="1" x14ac:dyDescent="0.25">
      <c r="R436" s="68" t="s">
        <v>204</v>
      </c>
    </row>
    <row r="437" spans="18:18" hidden="1" x14ac:dyDescent="0.25">
      <c r="R437" s="68" t="s">
        <v>205</v>
      </c>
    </row>
    <row r="438" spans="18:18" hidden="1" x14ac:dyDescent="0.25">
      <c r="R438" s="68" t="s">
        <v>206</v>
      </c>
    </row>
    <row r="439" spans="18:18" hidden="1" x14ac:dyDescent="0.25">
      <c r="R439" s="68" t="s">
        <v>207</v>
      </c>
    </row>
    <row r="440" spans="18:18" hidden="1" x14ac:dyDescent="0.25">
      <c r="R440" s="68" t="s">
        <v>208</v>
      </c>
    </row>
    <row r="441" spans="18:18" hidden="1" x14ac:dyDescent="0.25">
      <c r="R441" s="68" t="s">
        <v>209</v>
      </c>
    </row>
    <row r="442" spans="18:18" hidden="1" x14ac:dyDescent="0.25">
      <c r="R442" s="68" t="s">
        <v>210</v>
      </c>
    </row>
    <row r="443" spans="18:18" hidden="1" x14ac:dyDescent="0.25">
      <c r="R443" s="68" t="s">
        <v>211</v>
      </c>
    </row>
    <row r="444" spans="18:18" hidden="1" x14ac:dyDescent="0.25">
      <c r="R444" s="68" t="s">
        <v>212</v>
      </c>
    </row>
    <row r="445" spans="18:18" hidden="1" x14ac:dyDescent="0.25">
      <c r="R445" s="68" t="s">
        <v>213</v>
      </c>
    </row>
    <row r="446" spans="18:18" hidden="1" x14ac:dyDescent="0.25">
      <c r="R446" s="68" t="s">
        <v>214</v>
      </c>
    </row>
    <row r="447" spans="18:18" hidden="1" x14ac:dyDescent="0.25">
      <c r="R447" s="68" t="s">
        <v>215</v>
      </c>
    </row>
    <row r="448" spans="18:18" hidden="1" x14ac:dyDescent="0.25">
      <c r="R448" s="68" t="s">
        <v>216</v>
      </c>
    </row>
    <row r="449" spans="18:18" hidden="1" x14ac:dyDescent="0.25">
      <c r="R449" s="68" t="s">
        <v>217</v>
      </c>
    </row>
    <row r="450" spans="18:18" hidden="1" x14ac:dyDescent="0.25">
      <c r="R450" s="68" t="s">
        <v>218</v>
      </c>
    </row>
    <row r="451" spans="18:18" hidden="1" x14ac:dyDescent="0.25">
      <c r="R451" s="68" t="s">
        <v>219</v>
      </c>
    </row>
    <row r="452" spans="18:18" hidden="1" x14ac:dyDescent="0.25">
      <c r="R452" s="68" t="s">
        <v>220</v>
      </c>
    </row>
    <row r="453" spans="18:18" hidden="1" x14ac:dyDescent="0.25">
      <c r="R453" s="68" t="s">
        <v>221</v>
      </c>
    </row>
    <row r="454" spans="18:18" hidden="1" x14ac:dyDescent="0.25">
      <c r="R454" s="68" t="s">
        <v>222</v>
      </c>
    </row>
    <row r="455" spans="18:18" hidden="1" x14ac:dyDescent="0.25">
      <c r="R455" s="68" t="s">
        <v>223</v>
      </c>
    </row>
    <row r="456" spans="18:18" hidden="1" x14ac:dyDescent="0.25">
      <c r="R456" s="68" t="s">
        <v>224</v>
      </c>
    </row>
  </sheetData>
  <sheetProtection algorithmName="SHA-512" hashValue="3EM4h3JiqkqtoJl3DbgDArCeNxpUck7mU4yPw4NMyzOOSnKJtI13IlP5c+3jMbePO2SwQd+bd3MeJ7ZoCp3NUw==" saltValue="2V6qPveMo4paVUdCn5cKNg==" spinCount="100000" sheet="1" formatCells="0" formatColumns="0" formatRows="0"/>
  <mergeCells count="138">
    <mergeCell ref="K44:Q44"/>
    <mergeCell ref="N57:Q57"/>
    <mergeCell ref="A54:H54"/>
    <mergeCell ref="N58:Q58"/>
    <mergeCell ref="K48:O48"/>
    <mergeCell ref="P46:P47"/>
    <mergeCell ref="J52:L52"/>
    <mergeCell ref="A53:Q53"/>
    <mergeCell ref="N54:Q54"/>
    <mergeCell ref="A60:H60"/>
    <mergeCell ref="A63:H63"/>
    <mergeCell ref="A61:H61"/>
    <mergeCell ref="A62:H62"/>
    <mergeCell ref="L60:Q60"/>
    <mergeCell ref="L61:P61"/>
    <mergeCell ref="A46:H46"/>
    <mergeCell ref="A45:Q45"/>
    <mergeCell ref="Q46:Q47"/>
    <mergeCell ref="K46:K47"/>
    <mergeCell ref="N46:N47"/>
    <mergeCell ref="I57:J58"/>
    <mergeCell ref="A57:H57"/>
    <mergeCell ref="A52:H52"/>
    <mergeCell ref="K56:Q56"/>
    <mergeCell ref="A50:Q50"/>
    <mergeCell ref="A51:H51"/>
    <mergeCell ref="A49:J49"/>
    <mergeCell ref="J51:L51"/>
    <mergeCell ref="A38:Q38"/>
    <mergeCell ref="A37:H37"/>
    <mergeCell ref="K41:Q41"/>
    <mergeCell ref="K42:Q42"/>
    <mergeCell ref="P39:Q39"/>
    <mergeCell ref="A42:H42"/>
    <mergeCell ref="P22:Q22"/>
    <mergeCell ref="P23:Q23"/>
    <mergeCell ref="P24:Q24"/>
    <mergeCell ref="P25:Q25"/>
    <mergeCell ref="P26:Q26"/>
    <mergeCell ref="N22:O22"/>
    <mergeCell ref="N23:O23"/>
    <mergeCell ref="N24:O24"/>
    <mergeCell ref="N25:O25"/>
    <mergeCell ref="N26:O26"/>
    <mergeCell ref="A31:H31"/>
    <mergeCell ref="N31:O31"/>
    <mergeCell ref="P31:Q31"/>
    <mergeCell ref="A32:H32"/>
    <mergeCell ref="N32:O32"/>
    <mergeCell ref="A34:H34"/>
    <mergeCell ref="J35:Q35"/>
    <mergeCell ref="J34:Q34"/>
    <mergeCell ref="P40:Q40"/>
    <mergeCell ref="L46:L47"/>
    <mergeCell ref="A43:H43"/>
    <mergeCell ref="M46:M47"/>
    <mergeCell ref="A22:H22"/>
    <mergeCell ref="A35:H35"/>
    <mergeCell ref="A30:H30"/>
    <mergeCell ref="L39:N39"/>
    <mergeCell ref="L40:N40"/>
    <mergeCell ref="P28:Q28"/>
    <mergeCell ref="P29:Q29"/>
    <mergeCell ref="A40:H40"/>
    <mergeCell ref="P27:Q27"/>
    <mergeCell ref="K43:Q43"/>
    <mergeCell ref="N28:O28"/>
    <mergeCell ref="N29:O29"/>
    <mergeCell ref="N30:O30"/>
    <mergeCell ref="N33:O33"/>
    <mergeCell ref="N27:O27"/>
    <mergeCell ref="A36:H36"/>
    <mergeCell ref="A44:H44"/>
    <mergeCell ref="A28:H28"/>
    <mergeCell ref="A33:H33"/>
    <mergeCell ref="A39:H39"/>
    <mergeCell ref="A84:H84"/>
    <mergeCell ref="A17:H17"/>
    <mergeCell ref="A18:H18"/>
    <mergeCell ref="A21:H21"/>
    <mergeCell ref="O46:O47"/>
    <mergeCell ref="J20:Q20"/>
    <mergeCell ref="A41:H41"/>
    <mergeCell ref="A23:H23"/>
    <mergeCell ref="A64:Q64"/>
    <mergeCell ref="A47:H47"/>
    <mergeCell ref="A26:H26"/>
    <mergeCell ref="A27:H27"/>
    <mergeCell ref="A29:H29"/>
    <mergeCell ref="I44:J44"/>
    <mergeCell ref="K55:Q55"/>
    <mergeCell ref="A59:Q59"/>
    <mergeCell ref="A48:H48"/>
    <mergeCell ref="A58:H58"/>
    <mergeCell ref="A55:H55"/>
    <mergeCell ref="A56:H56"/>
    <mergeCell ref="A24:H24"/>
    <mergeCell ref="A25:H25"/>
    <mergeCell ref="J21:Q21"/>
    <mergeCell ref="A20:H20"/>
    <mergeCell ref="P30:Q30"/>
    <mergeCell ref="P33:Q33"/>
    <mergeCell ref="I37:Q37"/>
    <mergeCell ref="J11:Q11"/>
    <mergeCell ref="J14:Q14"/>
    <mergeCell ref="A15:H15"/>
    <mergeCell ref="J13:Q13"/>
    <mergeCell ref="J10:Q10"/>
    <mergeCell ref="A11:H11"/>
    <mergeCell ref="A13:H13"/>
    <mergeCell ref="A10:G10"/>
    <mergeCell ref="A12:H12"/>
    <mergeCell ref="A14:H14"/>
    <mergeCell ref="A19:H19"/>
    <mergeCell ref="J12:Q12"/>
    <mergeCell ref="J18:Q18"/>
    <mergeCell ref="J19:Q19"/>
    <mergeCell ref="J15:Q15"/>
    <mergeCell ref="J17:Q17"/>
    <mergeCell ref="J16:Q16"/>
    <mergeCell ref="E16:H16"/>
    <mergeCell ref="A16:D16"/>
    <mergeCell ref="A1:Q1"/>
    <mergeCell ref="A2:Q2"/>
    <mergeCell ref="A3:Q3"/>
    <mergeCell ref="A4:Q4"/>
    <mergeCell ref="D5:G5"/>
    <mergeCell ref="I9:Q9"/>
    <mergeCell ref="A9:H9"/>
    <mergeCell ref="A6:C6"/>
    <mergeCell ref="D6:G6"/>
    <mergeCell ref="D7:G7"/>
    <mergeCell ref="A5:C5"/>
    <mergeCell ref="A7:C7"/>
    <mergeCell ref="H5:Q5"/>
    <mergeCell ref="H6:Q6"/>
    <mergeCell ref="A8:Q8"/>
    <mergeCell ref="H7:Q7"/>
  </mergeCells>
  <conditionalFormatting sqref="K23">
    <cfRule type="cellIs" dxfId="7" priority="8" stopIfTrue="1" operator="greaterThan">
      <formula>$L$23</formula>
    </cfRule>
  </conditionalFormatting>
  <conditionalFormatting sqref="K24">
    <cfRule type="cellIs" dxfId="6" priority="7" stopIfTrue="1" operator="greaterThan">
      <formula>$L$24</formula>
    </cfRule>
  </conditionalFormatting>
  <conditionalFormatting sqref="K25">
    <cfRule type="cellIs" dxfId="5" priority="6" stopIfTrue="1" operator="greaterThan">
      <formula>$L$25</formula>
    </cfRule>
  </conditionalFormatting>
  <conditionalFormatting sqref="K26">
    <cfRule type="cellIs" dxfId="4" priority="5" stopIfTrue="1" operator="greaterThan">
      <formula>$L$26</formula>
    </cfRule>
  </conditionalFormatting>
  <conditionalFormatting sqref="K27">
    <cfRule type="cellIs" dxfId="3" priority="4" stopIfTrue="1" operator="greaterThan">
      <formula>$L$27</formula>
    </cfRule>
  </conditionalFormatting>
  <conditionalFormatting sqref="K28">
    <cfRule type="cellIs" dxfId="2" priority="3" stopIfTrue="1" operator="greaterThan">
      <formula>$L$28</formula>
    </cfRule>
  </conditionalFormatting>
  <conditionalFormatting sqref="K29">
    <cfRule type="cellIs" dxfId="1" priority="2" stopIfTrue="1" operator="greaterThan">
      <formula>$L$29</formula>
    </cfRule>
  </conditionalFormatting>
  <conditionalFormatting sqref="K30:K32">
    <cfRule type="cellIs" dxfId="0" priority="1" stopIfTrue="1" operator="greaterThan">
      <formula>$L$30</formula>
    </cfRule>
  </conditionalFormatting>
  <dataValidations count="14">
    <dataValidation type="list" allowBlank="1" showInputMessage="1" showErrorMessage="1" sqref="H10 I47:J47" xr:uid="{00000000-0002-0000-0000-000000000000}">
      <formula1>$S$199:$S$224</formula1>
    </dataValidation>
    <dataValidation type="list" allowBlank="1" showInputMessage="1" showErrorMessage="1" errorTitle="Incorrect Selection" error="Please select from a drop-down list provided" sqref="D7:G7" xr:uid="{00000000-0002-0000-0000-000001000000}">
      <formula1>$T$199:$T$210</formula1>
    </dataValidation>
    <dataValidation type="list" allowBlank="1" showInputMessage="1" showErrorMessage="1" errorTitle="Incorrect Selection" error="Please select from a dop-down list provided " sqref="D6:G6 E16:H16" xr:uid="{00000000-0002-0000-0000-000002000000}">
      <formula1>$S$199:$S$224</formula1>
    </dataValidation>
    <dataValidation type="list" allowBlank="1" showInputMessage="1" showErrorMessage="1" sqref="I40:I43 O40 I55:I56 K40 K49:L49 I52 I61:I62 J61" xr:uid="{00000000-0002-0000-0000-000003000000}">
      <formula1>$V$198:$V$199</formula1>
    </dataValidation>
    <dataValidation type="list" allowBlank="1" showInputMessage="1" showErrorMessage="1" sqref="I48:J48" xr:uid="{00000000-0002-0000-0000-000004000000}">
      <formula1>$V$201:$V$206</formula1>
    </dataValidation>
    <dataValidation type="list" allowBlank="1" showInputMessage="1" showErrorMessage="1" sqref="J55:J56" xr:uid="{00000000-0002-0000-0000-000005000000}">
      <formula1>$V$208:$V$211</formula1>
    </dataValidation>
    <dataValidation type="whole" allowBlank="1" showInputMessage="1" showErrorMessage="1" sqref="J41:J43 K57:M58" xr:uid="{00000000-0002-0000-0000-000006000000}">
      <formula1>0</formula1>
      <formula2>10000</formula2>
    </dataValidation>
    <dataValidation type="list" allowBlank="1" showErrorMessage="1" errorTitle="Incorrect Selection" error="Please select from the drop-down list provided" promptTitle="Incorrect Selection" prompt="Please select from the drop-down list provided..." sqref="D5:G5" xr:uid="{00000000-0002-0000-0000-000007000000}">
      <formula1>$R$199:$R$456</formula1>
    </dataValidation>
    <dataValidation type="whole" allowBlank="1" showInputMessage="1" showErrorMessage="1" sqref="I44:J44" xr:uid="{00000000-0002-0000-0000-000008000000}">
      <formula1>0</formula1>
      <formula2>100</formula2>
    </dataValidation>
    <dataValidation type="whole" operator="lessThanOrEqual" allowBlank="1" showInputMessage="1" showErrorMessage="1" error="This number is greater than the amount received" sqref="I13" xr:uid="{00000000-0002-0000-0000-000009000000}">
      <formula1>I11</formula1>
    </dataValidation>
    <dataValidation type="whole" operator="lessThanOrEqual" allowBlank="1" showInputMessage="1" showErrorMessage="1" error="This amount is greater than the actual grant received. Please enter an amount lower than or equal to the grant received" sqref="I12" xr:uid="{00000000-0002-0000-0000-00000A000000}">
      <formula1>I11</formula1>
    </dataValidation>
    <dataValidation type="whole" errorStyle="warning" operator="lessThanOrEqual" allowBlank="1" showInputMessage="1" showErrorMessage="1" error="This amount is more than the allocation in the approved support plan. Please revise and resubmit support plan" sqref="K24:K32" xr:uid="{00000000-0002-0000-0000-00000B000000}">
      <formula1>L24</formula1>
    </dataValidation>
    <dataValidation allowBlank="1" showInputMessage="1" showErrorMessage="1" prompt="Please enter the amount from the approved support plan. If no allocation was made for this item then input 0." sqref="L23:L32" xr:uid="{00000000-0002-0000-0000-00000C000000}"/>
    <dataValidation type="whole" errorStyle="warning" operator="greaterThanOrEqual" allowBlank="1" showInputMessage="1" showErrorMessage="1" error="This amount is greater then the amount in the support plan" sqref="K23" xr:uid="{00000000-0002-0000-0000-00000D000000}">
      <formula1>L23</formula1>
    </dataValidation>
  </dataValidations>
  <pageMargins left="0.7" right="0.7" top="0.75" bottom="0.75" header="0.3" footer="0.3"/>
  <pageSetup scale="23" fitToHeight="0" orientation="portrait" r:id="rId1"/>
  <rowBreaks count="1" manualBreakCount="1">
    <brk id="77" max="16383" man="1"/>
  </rowBreaks>
  <colBreaks count="1" manualBreakCount="1">
    <brk id="17"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B410CE3459F254AB52ECAD353F2A6F0" ma:contentTypeVersion="1" ma:contentTypeDescription="Create a new document." ma:contentTypeScope="" ma:versionID="ed21fb9ca1d17d3616240298629c6344">
  <xsd:schema xmlns:xsd="http://www.w3.org/2001/XMLSchema" xmlns:p="http://schemas.microsoft.com/office/2006/metadata/properties" xmlns:ns1="http://schemas.microsoft.com/sharepoint/v3" targetNamespace="http://schemas.microsoft.com/office/2006/metadata/properties" ma:root="true" ma:fieldsID="ddb0c952b897a810c8a4e377cff6bff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603CA0E9-70F1-406C-A9E9-BF948978B2F3}">
  <ds:schemaRefs>
    <ds:schemaRef ds:uri="http://schemas.microsoft.com/sharepoint/v3/contenttype/forms"/>
  </ds:schemaRefs>
</ds:datastoreItem>
</file>

<file path=customXml/itemProps2.xml><?xml version="1.0" encoding="utf-8"?>
<ds:datastoreItem xmlns:ds="http://schemas.openxmlformats.org/officeDocument/2006/customXml" ds:itemID="{641F558A-5F18-44C6-B6F7-9A1B67B946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48EEB68B-64A6-4515-910D-E081EE89D65B}">
  <ds:schemaRefs>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dcmitype/"/>
    <ds:schemaRef ds:uri="http://schemas.microsoft.com/sharepoint/v3"/>
    <ds:schemaRef ds:uri="http://www.w3.org/XML/1998/namespa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Josephine Petro</cp:lastModifiedBy>
  <cp:lastPrinted>2021-08-13T11:51:16Z</cp:lastPrinted>
  <dcterms:created xsi:type="dcterms:W3CDTF">2011-01-12T06:48:51Z</dcterms:created>
  <dcterms:modified xsi:type="dcterms:W3CDTF">2022-07-11T08:41:33Z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0x0101003A160E3E3322E24D813E334AA088D3F7</vt:lpwstr>
  </property>
</Properties>
</file>