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Z:\New website - From September 2019\Community\Water\"/>
    </mc:Choice>
  </mc:AlternateContent>
  <xr:revisionPtr revIDLastSave="0" documentId="8_{D1C35C86-5A1C-4429-81D6-66A93426F0B4}" xr6:coauthVersionLast="47" xr6:coauthVersionMax="47" xr10:uidLastSave="{00000000-0000-0000-0000-000000000000}"/>
  <bookViews>
    <workbookView xWindow="-120" yWindow="-120" windowWidth="20730" windowHeight="11160" tabRatio="873" xr2:uid="{00000000-000D-0000-FFFF-FFFF00000000}"/>
  </bookViews>
  <sheets>
    <sheet name="WC Dam Level Report" sheetId="1" r:id="rId1"/>
    <sheet name="WC Graph" sheetId="3" r:id="rId2"/>
    <sheet name="10Y Comparrison" sheetId="5" r:id="rId3"/>
    <sheet name="OWNERSHIP AND USER SECTORS" sheetId="4" r:id="rId4"/>
  </sheets>
  <externalReferences>
    <externalReference r:id="rId5"/>
  </externalReferences>
  <definedNames>
    <definedName name="_xlnm.Print_Area" localSheetId="3">'OWNERSHIP AND USER SECTORS'!$B$1:$E$55</definedName>
    <definedName name="_xlnm.Print_Area" localSheetId="0">'WC Dam Level Report'!$A$1:$L$62</definedName>
    <definedName name="Z_D606D706_9F33_41F9_A1E2_9BB8DAB3F1EE_.wvu.PrintArea" localSheetId="3" hidden="1">'OWNERSHIP AND USER SECTORS'!$B$1:$E$51</definedName>
    <definedName name="Z_D606D706_9F33_41F9_A1E2_9BB8DAB3F1EE_.wvu.PrintArea" localSheetId="0" hidden="1">'WC Dam Level Report'!$A$1:$L$58</definedName>
  </definedNames>
  <calcPr calcId="191029" iterate="1" iterateCount="10000" iterateDelta="9.9999999999999995E-7"/>
  <customWorkbookViews>
    <customWorkbookView name="  - Personal View" guid="{D606D706-9F33-41F9-A1E2-9BB8DAB3F1EE}" mergeInterval="0" personalView="1" maximized="1" windowWidth="1676" windowHeight="851" tabRatio="87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1" l="1"/>
  <c r="C33" i="1"/>
  <c r="E33" i="1"/>
  <c r="D14" i="1" l="1"/>
  <c r="D21" i="1" l="1"/>
  <c r="E31" i="1" l="1"/>
  <c r="J53" i="1" l="1"/>
  <c r="I53" i="1"/>
  <c r="E53" i="1"/>
  <c r="D24" i="1" l="1"/>
  <c r="H24" i="1"/>
  <c r="K24" i="1"/>
  <c r="K9" i="1" l="1"/>
  <c r="A10" i="1"/>
  <c r="A9" i="1"/>
  <c r="A8" i="1"/>
  <c r="K23" i="1"/>
  <c r="B37" i="1"/>
  <c r="C37" i="1"/>
  <c r="D37" i="1"/>
  <c r="B38" i="1"/>
  <c r="C38" i="1"/>
  <c r="D38" i="1"/>
  <c r="D42" i="1"/>
  <c r="D43" i="1"/>
  <c r="C44" i="1"/>
  <c r="C45" i="1"/>
  <c r="D48" i="1"/>
  <c r="K58" i="1"/>
  <c r="K59" i="1"/>
  <c r="K57" i="1"/>
  <c r="H57" i="1"/>
  <c r="K36" i="1"/>
  <c r="E37" i="1"/>
  <c r="H37" i="1"/>
  <c r="I37" i="1"/>
  <c r="J37" i="1"/>
  <c r="K37" i="1"/>
  <c r="L37" i="1"/>
  <c r="E38" i="1"/>
  <c r="H38" i="1"/>
  <c r="I38" i="1"/>
  <c r="J38" i="1"/>
  <c r="K38" i="1"/>
  <c r="L38" i="1"/>
  <c r="K39" i="1"/>
  <c r="K40" i="1"/>
  <c r="K41" i="1"/>
  <c r="K42" i="1"/>
  <c r="K43" i="1"/>
  <c r="E44" i="1"/>
  <c r="H44" i="1"/>
  <c r="I44" i="1"/>
  <c r="J44" i="1"/>
  <c r="K44" i="1"/>
  <c r="L44" i="1"/>
  <c r="E45" i="1"/>
  <c r="H45" i="1"/>
  <c r="I45" i="1"/>
  <c r="J45" i="1"/>
  <c r="K45" i="1"/>
  <c r="L45" i="1"/>
  <c r="K46" i="1"/>
  <c r="K47" i="1"/>
  <c r="K48" i="1"/>
  <c r="H49" i="1"/>
  <c r="K49" i="1"/>
  <c r="K50" i="1"/>
  <c r="K51" i="1"/>
  <c r="K52" i="1"/>
  <c r="K54" i="1"/>
  <c r="H55" i="1"/>
  <c r="K55" i="1"/>
  <c r="K35" i="1"/>
  <c r="A7" i="1" l="1"/>
  <c r="A6" i="1"/>
  <c r="K33" i="1"/>
  <c r="K32" i="1"/>
  <c r="K22" i="1"/>
  <c r="K31" i="1"/>
  <c r="K30" i="1"/>
  <c r="K29" i="1"/>
  <c r="K28" i="1"/>
  <c r="K27" i="1"/>
  <c r="K21" i="1"/>
  <c r="K20" i="1"/>
  <c r="K26" i="1"/>
  <c r="K25" i="1"/>
  <c r="K19" i="1"/>
  <c r="K17" i="1"/>
  <c r="K16" i="1"/>
  <c r="K15" i="1"/>
  <c r="K14" i="1"/>
  <c r="K13" i="1"/>
  <c r="K12" i="1"/>
  <c r="K7" i="1"/>
  <c r="K6" i="1"/>
  <c r="H20" i="1"/>
  <c r="H19" i="1"/>
  <c r="H17" i="1"/>
  <c r="H15" i="1"/>
  <c r="J10" i="1"/>
  <c r="I10" i="1"/>
  <c r="H10" i="1"/>
  <c r="D10" i="1"/>
  <c r="J9" i="1"/>
  <c r="I9" i="1"/>
  <c r="H9" i="1"/>
  <c r="D9" i="1"/>
  <c r="J8" i="1"/>
  <c r="I8" i="1"/>
  <c r="H8" i="1"/>
  <c r="D8" i="1"/>
  <c r="J7" i="1"/>
  <c r="I7" i="1"/>
  <c r="H7" i="1"/>
  <c r="D7" i="1"/>
  <c r="J6" i="1"/>
  <c r="I6" i="1"/>
  <c r="H6" i="1"/>
  <c r="D6" i="1"/>
  <c r="C9" i="1" s="1"/>
  <c r="J5" i="1"/>
  <c r="I5" i="1"/>
  <c r="H5" i="1"/>
  <c r="D5" i="1"/>
  <c r="A4" i="1"/>
  <c r="C5" i="1" l="1"/>
  <c r="C7" i="1"/>
  <c r="C6" i="1"/>
  <c r="C8" i="1"/>
  <c r="C10" i="1"/>
  <c r="K5" i="1" l="1"/>
  <c r="D23" i="1" l="1"/>
  <c r="C23" i="1"/>
  <c r="B23" i="1"/>
  <c r="L23" i="1"/>
  <c r="J23" i="1"/>
  <c r="I23" i="1"/>
  <c r="E23" i="1" l="1"/>
  <c r="L58" i="1" l="1"/>
  <c r="H27" i="1" l="1"/>
  <c r="H12" i="1"/>
  <c r="H54" i="1"/>
  <c r="J58" i="1"/>
  <c r="H13" i="1"/>
  <c r="H59" i="1"/>
  <c r="H58" i="1"/>
  <c r="H14" i="1"/>
  <c r="H22" i="1"/>
  <c r="H21" i="1"/>
  <c r="H29" i="1"/>
  <c r="H28" i="1"/>
  <c r="H30" i="1"/>
  <c r="H31" i="1"/>
  <c r="H32" i="1"/>
  <c r="H26" i="1"/>
  <c r="L15" i="1"/>
  <c r="L20" i="1"/>
  <c r="L27" i="1"/>
  <c r="L33" i="1"/>
  <c r="L40" i="1"/>
  <c r="L49" i="1"/>
  <c r="H35" i="1"/>
  <c r="H36" i="1"/>
  <c r="H39" i="1"/>
  <c r="H40" i="1"/>
  <c r="H50" i="1"/>
  <c r="H51" i="1"/>
  <c r="H41" i="1"/>
  <c r="H42" i="1"/>
  <c r="H43" i="1"/>
  <c r="H46" i="1"/>
  <c r="H47" i="1"/>
  <c r="I12" i="1"/>
  <c r="J12" i="1"/>
  <c r="I13" i="1"/>
  <c r="J13" i="1"/>
  <c r="I14" i="1"/>
  <c r="J14" i="1"/>
  <c r="I15" i="1"/>
  <c r="J15" i="1"/>
  <c r="I19" i="1"/>
  <c r="J19" i="1"/>
  <c r="I26" i="1"/>
  <c r="J26" i="1"/>
  <c r="I20" i="1"/>
  <c r="J20" i="1"/>
  <c r="I21" i="1"/>
  <c r="J21" i="1"/>
  <c r="I27" i="1"/>
  <c r="J27" i="1"/>
  <c r="I28" i="1"/>
  <c r="J28" i="1"/>
  <c r="I29" i="1"/>
  <c r="J29" i="1"/>
  <c r="I30" i="1"/>
  <c r="J30" i="1"/>
  <c r="I31" i="1"/>
  <c r="J31" i="1"/>
  <c r="I22" i="1"/>
  <c r="J22" i="1"/>
  <c r="I32" i="1"/>
  <c r="J32" i="1"/>
  <c r="I33" i="1"/>
  <c r="J33" i="1"/>
  <c r="I57" i="1"/>
  <c r="J57" i="1"/>
  <c r="I58" i="1"/>
  <c r="I59" i="1"/>
  <c r="J59" i="1"/>
  <c r="I24" i="1"/>
  <c r="J24" i="1"/>
  <c r="I35" i="1"/>
  <c r="J35" i="1"/>
  <c r="I36" i="1"/>
  <c r="J36" i="1"/>
  <c r="I39" i="1"/>
  <c r="J39" i="1"/>
  <c r="I40" i="1"/>
  <c r="J40" i="1"/>
  <c r="I41" i="1"/>
  <c r="J41" i="1"/>
  <c r="I42" i="1"/>
  <c r="J42" i="1"/>
  <c r="I43" i="1"/>
  <c r="J43" i="1"/>
  <c r="I46" i="1"/>
  <c r="J46" i="1"/>
  <c r="I47" i="1"/>
  <c r="J47" i="1"/>
  <c r="I49" i="1"/>
  <c r="J49" i="1"/>
  <c r="I50" i="1"/>
  <c r="J50" i="1"/>
  <c r="I51" i="1"/>
  <c r="J51" i="1"/>
  <c r="I52" i="1"/>
  <c r="J52" i="1"/>
  <c r="I54" i="1"/>
  <c r="J54" i="1"/>
  <c r="I55" i="1"/>
  <c r="J55" i="1"/>
  <c r="B5" i="1"/>
  <c r="B6" i="1"/>
  <c r="B7" i="1"/>
  <c r="B8" i="1"/>
  <c r="B9" i="1"/>
  <c r="B10" i="1"/>
  <c r="B12" i="1"/>
  <c r="C12" i="1"/>
  <c r="D12" i="1"/>
  <c r="B13" i="1"/>
  <c r="C13" i="1"/>
  <c r="B14" i="1"/>
  <c r="C14" i="1"/>
  <c r="B15" i="1"/>
  <c r="C15" i="1"/>
  <c r="D15" i="1"/>
  <c r="B16" i="1"/>
  <c r="D17" i="1"/>
  <c r="B19" i="1"/>
  <c r="C19" i="1"/>
  <c r="D19" i="1"/>
  <c r="B24" i="1"/>
  <c r="C24" i="1"/>
  <c r="B25" i="1"/>
  <c r="B26" i="1"/>
  <c r="C26" i="1"/>
  <c r="D26" i="1"/>
  <c r="B20" i="1"/>
  <c r="C20" i="1"/>
  <c r="D20" i="1"/>
  <c r="B21" i="1"/>
  <c r="C21" i="1"/>
  <c r="B27" i="1"/>
  <c r="C27" i="1"/>
  <c r="D27" i="1"/>
  <c r="B28" i="1"/>
  <c r="C28" i="1"/>
  <c r="D28" i="1"/>
  <c r="B29" i="1"/>
  <c r="C29" i="1"/>
  <c r="D29" i="1"/>
  <c r="B30" i="1"/>
  <c r="C30" i="1"/>
  <c r="D30" i="1"/>
  <c r="B31" i="1"/>
  <c r="C31" i="1"/>
  <c r="D31" i="1"/>
  <c r="C22" i="1"/>
  <c r="D22" i="1"/>
  <c r="B32" i="1"/>
  <c r="C32" i="1"/>
  <c r="D32" i="1"/>
  <c r="B33" i="1"/>
  <c r="D33" i="1"/>
  <c r="B35" i="1"/>
  <c r="C35" i="1"/>
  <c r="D35" i="1"/>
  <c r="B36" i="1"/>
  <c r="C36" i="1"/>
  <c r="D36" i="1"/>
  <c r="B39" i="1"/>
  <c r="C39" i="1"/>
  <c r="D39" i="1"/>
  <c r="B40" i="1"/>
  <c r="C40" i="1"/>
  <c r="D40" i="1"/>
  <c r="B41" i="1"/>
  <c r="C41" i="1"/>
  <c r="B42" i="1"/>
  <c r="C42" i="1"/>
  <c r="B43" i="1"/>
  <c r="C43" i="1"/>
  <c r="B44" i="1"/>
  <c r="D44" i="1"/>
  <c r="B45" i="1"/>
  <c r="D45" i="1"/>
  <c r="B46" i="1"/>
  <c r="C46" i="1"/>
  <c r="D46" i="1"/>
  <c r="B47" i="1"/>
  <c r="C47" i="1"/>
  <c r="D47" i="1"/>
  <c r="B48" i="1"/>
  <c r="C49" i="1"/>
  <c r="D49" i="1"/>
  <c r="B50" i="1"/>
  <c r="C50" i="1"/>
  <c r="D50" i="1"/>
  <c r="B51" i="1"/>
  <c r="C51" i="1"/>
  <c r="D51" i="1"/>
  <c r="B52" i="1"/>
  <c r="B53" i="1" s="1"/>
  <c r="C52" i="1"/>
  <c r="D52" i="1"/>
  <c r="D53" i="1" s="1"/>
  <c r="B54" i="1"/>
  <c r="C54" i="1"/>
  <c r="D54" i="1"/>
  <c r="B55" i="1"/>
  <c r="C55" i="1"/>
  <c r="D55" i="1"/>
  <c r="B57" i="1"/>
  <c r="C57" i="1"/>
  <c r="D57" i="1"/>
  <c r="B58" i="1"/>
  <c r="C58" i="1"/>
  <c r="D58" i="1"/>
  <c r="B59" i="1"/>
  <c r="C59" i="1"/>
  <c r="D59" i="1"/>
  <c r="L59" i="1" l="1"/>
  <c r="L57" i="1"/>
  <c r="E58" i="1"/>
  <c r="E24" i="1"/>
  <c r="H33" i="1"/>
  <c r="H23" i="1"/>
  <c r="L24" i="1"/>
  <c r="L52" i="1"/>
  <c r="L55" i="1"/>
  <c r="L26" i="1"/>
  <c r="L39" i="1"/>
  <c r="L31" i="1"/>
  <c r="L13" i="1"/>
  <c r="L29" i="1"/>
  <c r="L21" i="1"/>
  <c r="L54" i="1"/>
  <c r="L47" i="1"/>
  <c r="L41" i="1"/>
  <c r="L22" i="1"/>
  <c r="L30" i="1"/>
  <c r="L32" i="1"/>
  <c r="L19" i="1"/>
  <c r="L50" i="1"/>
  <c r="L42" i="1"/>
  <c r="L35" i="1"/>
  <c r="L28" i="1"/>
  <c r="L14" i="1"/>
  <c r="L12" i="1"/>
  <c r="L43" i="1"/>
  <c r="L36" i="1"/>
  <c r="L46" i="1"/>
  <c r="L9" i="1"/>
  <c r="L51" i="1"/>
  <c r="E59" i="1" l="1"/>
  <c r="E29" i="1"/>
  <c r="E28" i="1"/>
  <c r="E30" i="1"/>
  <c r="E57" i="1"/>
  <c r="E32" i="1"/>
  <c r="E22" i="1"/>
  <c r="E26" i="1"/>
  <c r="E21" i="1"/>
  <c r="E19" i="1"/>
  <c r="E27" i="1"/>
  <c r="E20" i="1"/>
  <c r="E12" i="1"/>
  <c r="E15" i="1"/>
  <c r="E13" i="1"/>
  <c r="E14" i="1"/>
  <c r="E40" i="1"/>
  <c r="E55" i="1"/>
  <c r="E54" i="1"/>
  <c r="E52" i="1"/>
  <c r="E51" i="1"/>
  <c r="E50" i="1"/>
  <c r="E49" i="1"/>
  <c r="E47" i="1"/>
  <c r="E46" i="1"/>
  <c r="E43" i="1"/>
  <c r="E42" i="1"/>
  <c r="E41" i="1"/>
  <c r="E39" i="1"/>
  <c r="E36" i="1"/>
  <c r="E35" i="1"/>
  <c r="E9" i="1"/>
  <c r="G24" i="1" l="1"/>
  <c r="G55" i="1"/>
  <c r="G54" i="1"/>
  <c r="G52" i="1"/>
  <c r="G51" i="1"/>
  <c r="G50" i="1"/>
  <c r="G49" i="1"/>
  <c r="G48" i="1"/>
  <c r="G47" i="1"/>
  <c r="G46" i="1"/>
  <c r="G45" i="1"/>
  <c r="G44" i="1"/>
  <c r="G43" i="1"/>
  <c r="G42" i="1"/>
  <c r="G41" i="1"/>
  <c r="G40" i="1"/>
  <c r="G39" i="1"/>
  <c r="G38" i="1"/>
  <c r="G37" i="1"/>
  <c r="G36" i="1"/>
  <c r="G35" i="1"/>
  <c r="B22" i="1" l="1"/>
  <c r="D41" i="1" l="1"/>
  <c r="H48" i="1" l="1"/>
  <c r="I48" i="1"/>
  <c r="J48" i="1"/>
  <c r="C48" i="1"/>
  <c r="L48" i="1" l="1"/>
  <c r="E48" i="1"/>
  <c r="L8" i="1" l="1"/>
  <c r="B49" i="1" l="1"/>
  <c r="H16" i="1" l="1"/>
  <c r="I16" i="1"/>
  <c r="J16" i="1"/>
  <c r="C16" i="1"/>
  <c r="D16" i="1"/>
  <c r="L16" i="1" l="1"/>
  <c r="E16" i="1"/>
  <c r="H52" i="1" l="1"/>
  <c r="K8" i="1" l="1"/>
  <c r="K10" i="1" l="1"/>
  <c r="E8" i="1" l="1"/>
  <c r="H25" i="1" l="1"/>
  <c r="I17" i="1"/>
  <c r="J17" i="1"/>
  <c r="I25" i="1"/>
  <c r="J25" i="1"/>
  <c r="D13" i="1"/>
  <c r="B17" i="1"/>
  <c r="C17" i="1"/>
  <c r="C25" i="1"/>
  <c r="D25" i="1"/>
  <c r="E17" i="1" l="1"/>
  <c r="E25" i="1"/>
  <c r="L25" i="1"/>
  <c r="L17" i="1"/>
  <c r="L5" i="1" l="1"/>
  <c r="L6" i="1"/>
  <c r="L7" i="1" l="1"/>
  <c r="L10" i="1"/>
  <c r="E6" i="1"/>
  <c r="E7" i="1" l="1"/>
  <c r="E10" i="1"/>
  <c r="E5" i="1"/>
  <c r="G23" i="1" l="1"/>
  <c r="G59" i="1" l="1"/>
  <c r="G58" i="1"/>
  <c r="G57" i="1"/>
  <c r="G33" i="1"/>
  <c r="G32" i="1"/>
  <c r="G22" i="1"/>
  <c r="G31" i="1"/>
  <c r="G30" i="1"/>
  <c r="G29" i="1"/>
  <c r="G28" i="1"/>
  <c r="G27" i="1"/>
  <c r="G21" i="1"/>
  <c r="G20" i="1"/>
  <c r="G26" i="1"/>
  <c r="G25" i="1"/>
  <c r="G19" i="1"/>
  <c r="G17" i="1"/>
  <c r="G16" i="1"/>
  <c r="G15" i="1"/>
  <c r="G14" i="1"/>
  <c r="G13" i="1"/>
  <c r="G12" i="1"/>
  <c r="G5" i="1"/>
  <c r="G9" i="1" l="1"/>
  <c r="G6" i="1"/>
  <c r="G7" i="1" l="1"/>
  <c r="G8" i="1" l="1"/>
  <c r="G10" i="1"/>
  <c r="L53" i="1" l="1"/>
  <c r="I53" i="5" l="1"/>
  <c r="L2" i="5" l="1"/>
  <c r="K2" i="5"/>
  <c r="J2" i="5"/>
  <c r="G20" i="5"/>
  <c r="C22" i="5"/>
  <c r="D7" i="5"/>
  <c r="I13" i="5"/>
  <c r="G14" i="5"/>
  <c r="H8" i="5"/>
  <c r="E15" i="5"/>
  <c r="H22" i="5"/>
  <c r="K12" i="5"/>
  <c r="B4" i="5"/>
  <c r="F9" i="5"/>
  <c r="H15" i="5"/>
  <c r="F24" i="5"/>
  <c r="I20" i="5"/>
  <c r="C8" i="5"/>
  <c r="H4" i="5"/>
  <c r="B5" i="5"/>
  <c r="I9" i="5"/>
  <c r="I15" i="5"/>
  <c r="G26" i="5"/>
  <c r="B14" i="5"/>
  <c r="H5" i="5"/>
  <c r="J9" i="5"/>
  <c r="C16" i="5"/>
  <c r="F31" i="5"/>
  <c r="H21" i="5"/>
  <c r="C4" i="5"/>
  <c r="J5" i="5"/>
  <c r="D11" i="5"/>
  <c r="D18" i="5"/>
  <c r="E37" i="5"/>
  <c r="C6" i="5"/>
  <c r="B12" i="5"/>
  <c r="E18" i="5"/>
  <c r="D42" i="5"/>
  <c r="I6" i="5"/>
  <c r="E12" i="5"/>
  <c r="J18" i="5"/>
  <c r="C47" i="5"/>
  <c r="D2" i="5"/>
  <c r="J7" i="5"/>
  <c r="B8" i="5"/>
  <c r="C2" i="5"/>
  <c r="K6" i="5"/>
  <c r="F12" i="5"/>
  <c r="E20" i="5"/>
  <c r="B52" i="5"/>
  <c r="G57" i="5"/>
  <c r="B6" i="5"/>
  <c r="C7" i="5"/>
  <c r="G8" i="5"/>
  <c r="C11" i="5"/>
  <c r="J12" i="5"/>
  <c r="F14" i="5"/>
  <c r="B16" i="5"/>
  <c r="I18" i="5"/>
  <c r="B26" i="5"/>
  <c r="K36" i="5"/>
  <c r="J41" i="5"/>
  <c r="I46" i="5"/>
  <c r="H51" i="5"/>
  <c r="C5" i="5"/>
  <c r="I8" i="5"/>
  <c r="E11" i="5"/>
  <c r="H14" i="5"/>
  <c r="D16" i="5"/>
  <c r="K18" i="5"/>
  <c r="J20" i="5"/>
  <c r="D5" i="5"/>
  <c r="F7" i="5"/>
  <c r="K8" i="5"/>
  <c r="G11" i="5"/>
  <c r="C13" i="5"/>
  <c r="J14" i="5"/>
  <c r="F16" i="5"/>
  <c r="B19" i="5"/>
  <c r="C21" i="5"/>
  <c r="E23" i="5"/>
  <c r="I27" i="5"/>
  <c r="H32" i="5"/>
  <c r="G38" i="5"/>
  <c r="F43" i="5"/>
  <c r="E48" i="5"/>
  <c r="D53" i="5"/>
  <c r="F4" i="5"/>
  <c r="E6" i="5"/>
  <c r="H11" i="5"/>
  <c r="D13" i="5"/>
  <c r="G16" i="5"/>
  <c r="C19" i="5"/>
  <c r="C28" i="5"/>
  <c r="B34" i="5"/>
  <c r="K43" i="5"/>
  <c r="J48" i="5"/>
  <c r="K57" i="5"/>
  <c r="E57" i="5"/>
  <c r="J56" i="5"/>
  <c r="D56" i="5"/>
  <c r="I55" i="5"/>
  <c r="C55" i="5"/>
  <c r="H53" i="5"/>
  <c r="B53" i="5"/>
  <c r="G52" i="5"/>
  <c r="F51" i="5"/>
  <c r="K50" i="5"/>
  <c r="E50" i="5"/>
  <c r="J49" i="5"/>
  <c r="D49" i="5"/>
  <c r="I48" i="5"/>
  <c r="C48" i="5"/>
  <c r="H47" i="5"/>
  <c r="B47" i="5"/>
  <c r="G46" i="5"/>
  <c r="F45" i="5"/>
  <c r="K44" i="5"/>
  <c r="E44" i="5"/>
  <c r="J43" i="5"/>
  <c r="D43" i="5"/>
  <c r="I42" i="5"/>
  <c r="C42" i="5"/>
  <c r="H41" i="5"/>
  <c r="B41" i="5"/>
  <c r="G40" i="5"/>
  <c r="F39" i="5"/>
  <c r="K38" i="5"/>
  <c r="E38" i="5"/>
  <c r="J37" i="5"/>
  <c r="D37" i="5"/>
  <c r="I36" i="5"/>
  <c r="C36" i="5"/>
  <c r="H35" i="5"/>
  <c r="B35" i="5"/>
  <c r="G34" i="5"/>
  <c r="F32" i="5"/>
  <c r="K31" i="5"/>
  <c r="E31" i="5"/>
  <c r="J30" i="5"/>
  <c r="D30" i="5"/>
  <c r="I29" i="5"/>
  <c r="C29" i="5"/>
  <c r="H28" i="5"/>
  <c r="B28" i="5"/>
  <c r="G27" i="5"/>
  <c r="F26" i="5"/>
  <c r="K25" i="5"/>
  <c r="E25" i="5"/>
  <c r="J24" i="5"/>
  <c r="D24" i="5"/>
  <c r="I23" i="5"/>
  <c r="C23" i="5"/>
  <c r="J57" i="5"/>
  <c r="D57" i="5"/>
  <c r="I56" i="5"/>
  <c r="C56" i="5"/>
  <c r="H55" i="5"/>
  <c r="B55" i="5"/>
  <c r="G53" i="5"/>
  <c r="F52" i="5"/>
  <c r="K51" i="5"/>
  <c r="E51" i="5"/>
  <c r="J50" i="5"/>
  <c r="D50" i="5"/>
  <c r="I49" i="5"/>
  <c r="C49" i="5"/>
  <c r="H48" i="5"/>
  <c r="B48" i="5"/>
  <c r="G47" i="5"/>
  <c r="F46" i="5"/>
  <c r="K45" i="5"/>
  <c r="E45" i="5"/>
  <c r="J44" i="5"/>
  <c r="D44" i="5"/>
  <c r="I43" i="5"/>
  <c r="C43" i="5"/>
  <c r="H42" i="5"/>
  <c r="B42" i="5"/>
  <c r="G41" i="5"/>
  <c r="F40" i="5"/>
  <c r="K39" i="5"/>
  <c r="E39" i="5"/>
  <c r="J38" i="5"/>
  <c r="D38" i="5"/>
  <c r="I37" i="5"/>
  <c r="C37" i="5"/>
  <c r="H36" i="5"/>
  <c r="B36" i="5"/>
  <c r="G35" i="5"/>
  <c r="F34" i="5"/>
  <c r="K32" i="5"/>
  <c r="E32" i="5"/>
  <c r="J31" i="5"/>
  <c r="D31" i="5"/>
  <c r="I30" i="5"/>
  <c r="C30" i="5"/>
  <c r="H29" i="5"/>
  <c r="B29" i="5"/>
  <c r="G28" i="5"/>
  <c r="F27" i="5"/>
  <c r="K26" i="5"/>
  <c r="E26" i="5"/>
  <c r="J25" i="5"/>
  <c r="D25" i="5"/>
  <c r="I24" i="5"/>
  <c r="C24" i="5"/>
  <c r="H23" i="5"/>
  <c r="B23" i="5"/>
  <c r="G22" i="5"/>
  <c r="F21" i="5"/>
  <c r="I57" i="5"/>
  <c r="C57" i="5"/>
  <c r="H56" i="5"/>
  <c r="B56" i="5"/>
  <c r="G55" i="5"/>
  <c r="F53" i="5"/>
  <c r="K52" i="5"/>
  <c r="E52" i="5"/>
  <c r="J51" i="5"/>
  <c r="D51" i="5"/>
  <c r="I50" i="5"/>
  <c r="C50" i="5"/>
  <c r="H49" i="5"/>
  <c r="B49" i="5"/>
  <c r="G48" i="5"/>
  <c r="F47" i="5"/>
  <c r="K46" i="5"/>
  <c r="E46" i="5"/>
  <c r="J45" i="5"/>
  <c r="D45" i="5"/>
  <c r="I44" i="5"/>
  <c r="C44" i="5"/>
  <c r="H43" i="5"/>
  <c r="B43" i="5"/>
  <c r="G42" i="5"/>
  <c r="F41" i="5"/>
  <c r="K40" i="5"/>
  <c r="E40" i="5"/>
  <c r="J39" i="5"/>
  <c r="D39" i="5"/>
  <c r="I38" i="5"/>
  <c r="C38" i="5"/>
  <c r="H37" i="5"/>
  <c r="B37" i="5"/>
  <c r="G36" i="5"/>
  <c r="F35" i="5"/>
  <c r="K34" i="5"/>
  <c r="E34" i="5"/>
  <c r="J32" i="5"/>
  <c r="D32" i="5"/>
  <c r="I31" i="5"/>
  <c r="C31" i="5"/>
  <c r="H30" i="5"/>
  <c r="B30" i="5"/>
  <c r="G29" i="5"/>
  <c r="F28" i="5"/>
  <c r="K27" i="5"/>
  <c r="E27" i="5"/>
  <c r="J26" i="5"/>
  <c r="D26" i="5"/>
  <c r="I25" i="5"/>
  <c r="H57" i="5"/>
  <c r="B57" i="5"/>
  <c r="G56" i="5"/>
  <c r="F55" i="5"/>
  <c r="K53" i="5"/>
  <c r="E53" i="5"/>
  <c r="J52" i="5"/>
  <c r="D52" i="5"/>
  <c r="I51" i="5"/>
  <c r="C51" i="5"/>
  <c r="H50" i="5"/>
  <c r="B50" i="5"/>
  <c r="G49" i="5"/>
  <c r="F48" i="5"/>
  <c r="K47" i="5"/>
  <c r="E47" i="5"/>
  <c r="J46" i="5"/>
  <c r="D46" i="5"/>
  <c r="I45" i="5"/>
  <c r="C45" i="5"/>
  <c r="H44" i="5"/>
  <c r="B44" i="5"/>
  <c r="G43" i="5"/>
  <c r="F42" i="5"/>
  <c r="K41" i="5"/>
  <c r="E41" i="5"/>
  <c r="J40" i="5"/>
  <c r="D40" i="5"/>
  <c r="I39" i="5"/>
  <c r="C39" i="5"/>
  <c r="H38" i="5"/>
  <c r="B38" i="5"/>
  <c r="G37" i="5"/>
  <c r="F36" i="5"/>
  <c r="K35" i="5"/>
  <c r="E35" i="5"/>
  <c r="J34" i="5"/>
  <c r="D34" i="5"/>
  <c r="I32" i="5"/>
  <c r="C32" i="5"/>
  <c r="H31" i="5"/>
  <c r="B31" i="5"/>
  <c r="G30" i="5"/>
  <c r="F29" i="5"/>
  <c r="K28" i="5"/>
  <c r="E28" i="5"/>
  <c r="J27" i="5"/>
  <c r="D27" i="5"/>
  <c r="I26" i="5"/>
  <c r="C26" i="5"/>
  <c r="H25" i="5"/>
  <c r="B25" i="5"/>
  <c r="G24" i="5"/>
  <c r="F23" i="5"/>
  <c r="F57" i="5"/>
  <c r="J55" i="5"/>
  <c r="C53" i="5"/>
  <c r="G51" i="5"/>
  <c r="K49" i="5"/>
  <c r="D48" i="5"/>
  <c r="H46" i="5"/>
  <c r="E43" i="5"/>
  <c r="I41" i="5"/>
  <c r="B40" i="5"/>
  <c r="F38" i="5"/>
  <c r="J36" i="5"/>
  <c r="C35" i="5"/>
  <c r="G32" i="5"/>
  <c r="K30" i="5"/>
  <c r="D29" i="5"/>
  <c r="H27" i="5"/>
  <c r="D23" i="5"/>
  <c r="D22" i="5"/>
  <c r="D21" i="5"/>
  <c r="F20" i="5"/>
  <c r="H19" i="5"/>
  <c r="E55" i="5"/>
  <c r="I52" i="5"/>
  <c r="B51" i="5"/>
  <c r="F49" i="5"/>
  <c r="J47" i="5"/>
  <c r="C46" i="5"/>
  <c r="G44" i="5"/>
  <c r="K42" i="5"/>
  <c r="D41" i="5"/>
  <c r="H39" i="5"/>
  <c r="E36" i="5"/>
  <c r="I34" i="5"/>
  <c r="B32" i="5"/>
  <c r="F30" i="5"/>
  <c r="J28" i="5"/>
  <c r="C27" i="5"/>
  <c r="G25" i="5"/>
  <c r="K22" i="5"/>
  <c r="B21" i="5"/>
  <c r="D20" i="5"/>
  <c r="F19" i="5"/>
  <c r="H18" i="5"/>
  <c r="J16" i="5"/>
  <c r="C15" i="5"/>
  <c r="E14" i="5"/>
  <c r="G13" i="5"/>
  <c r="I12" i="5"/>
  <c r="K11" i="5"/>
  <c r="B11" i="5"/>
  <c r="D9" i="5"/>
  <c r="F8" i="5"/>
  <c r="H2" i="5"/>
  <c r="F5" i="5"/>
  <c r="E4" i="5"/>
  <c r="C52" i="5"/>
  <c r="B39" i="5"/>
  <c r="K29" i="5"/>
  <c r="J23" i="5"/>
  <c r="K56" i="5"/>
  <c r="D55" i="5"/>
  <c r="H52" i="5"/>
  <c r="E49" i="5"/>
  <c r="I47" i="5"/>
  <c r="B46" i="5"/>
  <c r="F44" i="5"/>
  <c r="J42" i="5"/>
  <c r="C41" i="5"/>
  <c r="G39" i="5"/>
  <c r="K37" i="5"/>
  <c r="D36" i="5"/>
  <c r="H34" i="5"/>
  <c r="E30" i="5"/>
  <c r="I28" i="5"/>
  <c r="B27" i="5"/>
  <c r="F25" i="5"/>
  <c r="B24" i="5"/>
  <c r="K21" i="5"/>
  <c r="C20" i="5"/>
  <c r="E19" i="5"/>
  <c r="G18" i="5"/>
  <c r="I16" i="5"/>
  <c r="K15" i="5"/>
  <c r="B15" i="5"/>
  <c r="D14" i="5"/>
  <c r="F13" i="5"/>
  <c r="H12" i="5"/>
  <c r="J11" i="5"/>
  <c r="C9" i="5"/>
  <c r="E8" i="5"/>
  <c r="H7" i="5"/>
  <c r="B7" i="5"/>
  <c r="G6" i="5"/>
  <c r="K4" i="5"/>
  <c r="G2" i="5"/>
  <c r="G50" i="5"/>
  <c r="H45" i="5"/>
  <c r="E42" i="5"/>
  <c r="F37" i="5"/>
  <c r="G31" i="5"/>
  <c r="H26" i="5"/>
  <c r="J22" i="5"/>
  <c r="J21" i="5"/>
  <c r="F2" i="5"/>
  <c r="I11" i="5"/>
  <c r="D8" i="5"/>
  <c r="K5" i="5"/>
  <c r="J4" i="5"/>
  <c r="E2" i="5"/>
  <c r="F56" i="5"/>
  <c r="D47" i="5"/>
  <c r="I40" i="5"/>
  <c r="C34" i="5"/>
  <c r="C25" i="5"/>
  <c r="K23" i="5"/>
  <c r="I22" i="5"/>
  <c r="K20" i="5"/>
  <c r="B20" i="5"/>
  <c r="D19" i="5"/>
  <c r="F18" i="5"/>
  <c r="H16" i="5"/>
  <c r="J15" i="5"/>
  <c r="C14" i="5"/>
  <c r="E13" i="5"/>
  <c r="G12" i="5"/>
  <c r="K9" i="5"/>
  <c r="B9" i="5"/>
  <c r="G7" i="5"/>
  <c r="F6" i="5"/>
  <c r="E5" i="5"/>
  <c r="D4" i="5"/>
  <c r="J53" i="5"/>
  <c r="K48" i="5"/>
  <c r="J35" i="5"/>
  <c r="D28" i="5"/>
  <c r="K24" i="5"/>
  <c r="G23" i="5"/>
  <c r="F22" i="5"/>
  <c r="G21" i="5"/>
  <c r="B2" i="5"/>
  <c r="E22" i="5"/>
  <c r="H20" i="5"/>
  <c r="J19" i="5"/>
  <c r="C18" i="5"/>
  <c r="E16" i="5"/>
  <c r="G15" i="5"/>
  <c r="I14" i="5"/>
  <c r="K13" i="5"/>
  <c r="B13" i="5"/>
  <c r="D12" i="5"/>
  <c r="F11" i="5"/>
  <c r="H9" i="5"/>
  <c r="J8" i="5"/>
  <c r="E7" i="5"/>
  <c r="J6" i="5"/>
  <c r="D6" i="5"/>
  <c r="I5" i="5"/>
  <c r="K14" i="5"/>
  <c r="A2" i="5"/>
  <c r="G4" i="5"/>
  <c r="G5" i="5"/>
  <c r="H6" i="5"/>
  <c r="I7" i="5"/>
  <c r="E9" i="5"/>
  <c r="H13" i="5"/>
  <c r="D15" i="5"/>
  <c r="K16" i="5"/>
  <c r="G19" i="5"/>
  <c r="E21" i="5"/>
  <c r="E24" i="5"/>
  <c r="I19" i="5"/>
  <c r="I21" i="5"/>
  <c r="H24" i="5"/>
  <c r="E29" i="5"/>
  <c r="D35" i="5"/>
  <c r="C40" i="5"/>
  <c r="B45" i="5"/>
  <c r="K55" i="5"/>
  <c r="I2" i="5"/>
  <c r="I4" i="5"/>
  <c r="K7" i="5"/>
  <c r="G9" i="5"/>
  <c r="C12" i="5"/>
  <c r="J13" i="5"/>
  <c r="F15" i="5"/>
  <c r="B18" i="5"/>
  <c r="K19" i="5"/>
  <c r="B22" i="5"/>
  <c r="J29" i="5"/>
  <c r="I35" i="5"/>
  <c r="H40" i="5"/>
  <c r="G45" i="5"/>
  <c r="F50" i="5"/>
  <c r="E56" i="5"/>
  <c r="G53" i="1" l="1"/>
  <c r="K2" i="1" l="1"/>
  <c r="L11" i="5" l="1"/>
  <c r="L13" i="5"/>
  <c r="L16" i="5"/>
  <c r="L4" i="5"/>
  <c r="L12" i="5"/>
  <c r="L14" i="5"/>
  <c r="L15" i="5"/>
  <c r="L18" i="5"/>
  <c r="L20" i="5"/>
  <c r="L21" i="5"/>
  <c r="L22" i="5"/>
  <c r="L23" i="5"/>
  <c r="L24" i="5"/>
  <c r="L25" i="5"/>
  <c r="L26" i="5"/>
  <c r="L27" i="5"/>
  <c r="L28" i="5"/>
  <c r="L29" i="5"/>
  <c r="L30" i="5"/>
  <c r="L55" i="5"/>
  <c r="L56" i="5"/>
  <c r="L57" i="5"/>
  <c r="L5" i="5"/>
  <c r="L6" i="5"/>
  <c r="L8" i="5"/>
  <c r="L9" i="5"/>
  <c r="L31" i="5"/>
  <c r="L32" i="5"/>
  <c r="L19" i="5"/>
  <c r="L34" i="5"/>
  <c r="L35" i="5"/>
  <c r="L36" i="5"/>
  <c r="L37" i="5"/>
  <c r="L38" i="5"/>
  <c r="L39" i="5"/>
  <c r="L40" i="5"/>
  <c r="L41" i="5"/>
  <c r="L42" i="5"/>
  <c r="L43" i="5"/>
  <c r="L44" i="5"/>
  <c r="L45" i="5"/>
  <c r="L46" i="5"/>
  <c r="L47" i="5"/>
  <c r="L48" i="5"/>
  <c r="L49" i="5"/>
  <c r="L50" i="5"/>
  <c r="L51" i="5"/>
  <c r="L52" i="5"/>
  <c r="L53" i="5"/>
  <c r="L7" i="5"/>
  <c r="F5" i="1"/>
  <c r="F6" i="1"/>
  <c r="F7" i="1"/>
  <c r="F8" i="1"/>
  <c r="F9" i="1"/>
  <c r="F10" i="1"/>
  <c r="F12" i="1"/>
  <c r="F13" i="1"/>
  <c r="F14" i="1"/>
  <c r="F15" i="1"/>
  <c r="F16" i="1"/>
  <c r="F17" i="1"/>
  <c r="F19" i="1"/>
  <c r="F20" i="1"/>
  <c r="F21" i="1"/>
  <c r="F22" i="1"/>
  <c r="F23" i="1"/>
  <c r="F24" i="1"/>
  <c r="F25" i="1"/>
  <c r="F26" i="1"/>
  <c r="F27" i="1"/>
  <c r="F28" i="1"/>
  <c r="F29" i="1"/>
  <c r="F30" i="1"/>
  <c r="F31" i="1"/>
  <c r="F32" i="1"/>
  <c r="F33" i="1"/>
  <c r="F35" i="1"/>
  <c r="F36" i="1"/>
  <c r="F37" i="1"/>
  <c r="F38" i="1"/>
  <c r="F39" i="1"/>
  <c r="F40" i="1"/>
  <c r="F41" i="1"/>
  <c r="F42" i="1"/>
  <c r="F43" i="1"/>
  <c r="F44" i="1"/>
  <c r="F45" i="1"/>
  <c r="F46" i="1"/>
  <c r="F47" i="1"/>
  <c r="F48" i="1"/>
  <c r="F49" i="1"/>
  <c r="F50" i="1"/>
  <c r="F51" i="1"/>
  <c r="F52" i="1"/>
  <c r="F53" i="1"/>
  <c r="F54" i="1"/>
  <c r="F55" i="1"/>
  <c r="F57" i="1"/>
  <c r="F58" i="1"/>
  <c r="F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Wyk Niel (GRG)</author>
  </authors>
  <commentList>
    <comment ref="A19" authorId="0" shapeId="0" xr:uid="{00000000-0006-0000-0000-000001000000}">
      <text>
        <r>
          <rPr>
            <sz val="9"/>
            <color indexed="81"/>
            <rFont val="Tahoma"/>
            <family val="2"/>
          </rPr>
          <t xml:space="preserve">
Please note that although the joint full supply capacity of Brandvlei and Kwaggaskloof Dams known as the Greater Brandvlei Dam is 455 mcm. The joint GB dam could only be filled with 380 mcm with the Pokkraal - Holsloot main feeder canal (74% of FSC) and the Papenskuil Pumpstation riparian to the Breede River with another (10% of FSC). Hence if the weekly dam level records reflect a percentage (%) of 74% to 84% of FSC, the dam is for all practical purposes full. Opportunities to increase the FSC do exist but is not yet implemented. </t>
        </r>
      </text>
    </comment>
    <comment ref="A39" authorId="0" shapeId="0" xr:uid="{00000000-0006-0000-0000-000002000000}">
      <text>
        <r>
          <rPr>
            <sz val="9"/>
            <color indexed="81"/>
            <rFont val="Tahoma"/>
            <family val="2"/>
          </rPr>
          <t xml:space="preserve">Official area capacity table for Floriskraal dam is applicable from 2009 and does not make provision for the 2016 partial silt survey, therefore the NET storage is actually less than indicated in this report, but will only be adjusted once a complete survey of the dam is done and the official table is adjusted for the reduced storage capacity. </t>
        </r>
      </text>
    </comment>
    <comment ref="A53" authorId="0" shapeId="0" xr:uid="{00000000-0006-0000-0000-000003000000}">
      <text>
        <r>
          <rPr>
            <b/>
            <u/>
            <sz val="9"/>
            <color indexed="81"/>
            <rFont val="Tahoma"/>
            <family val="2"/>
          </rPr>
          <t>K3R002 – Garden Route Dam Raised Spillway:</t>
        </r>
        <r>
          <rPr>
            <sz val="9"/>
            <color indexed="81"/>
            <rFont val="Tahoma"/>
            <family val="2"/>
          </rPr>
          <t xml:space="preserve">
The earth embankment have been raised by 1.76m and the new concrete ‘duckbill’ spillway with 2.59m 
This resulted in the FSL increasing from 29.31 m  (which gave a net volume of 10.017 x 10</t>
        </r>
        <r>
          <rPr>
            <vertAlign val="superscript"/>
            <sz val="9"/>
            <color indexed="81"/>
            <rFont val="Tahoma"/>
            <family val="2"/>
          </rPr>
          <t>6</t>
        </r>
        <r>
          <rPr>
            <sz val="9"/>
            <color indexed="81"/>
            <rFont val="Tahoma"/>
            <family val="2"/>
          </rPr>
          <t xml:space="preserve"> m</t>
        </r>
        <r>
          <rPr>
            <vertAlign val="superscript"/>
            <sz val="9"/>
            <color indexed="81"/>
            <rFont val="Tahoma"/>
            <family val="2"/>
          </rPr>
          <t>3</t>
        </r>
        <r>
          <rPr>
            <sz val="9"/>
            <color indexed="81"/>
            <rFont val="Tahoma"/>
            <family val="2"/>
          </rPr>
          <t>) 
to the new spillway level of 31.90 m with a new net volume of 12.47 x 10</t>
        </r>
        <r>
          <rPr>
            <vertAlign val="superscript"/>
            <sz val="9"/>
            <color indexed="81"/>
            <rFont val="Tahoma"/>
            <family val="2"/>
          </rPr>
          <t>6</t>
        </r>
        <r>
          <rPr>
            <sz val="9"/>
            <color indexed="81"/>
            <rFont val="Tahoma"/>
            <family val="2"/>
          </rPr>
          <t xml:space="preserve"> m</t>
        </r>
        <r>
          <rPr>
            <vertAlign val="superscript"/>
            <sz val="9"/>
            <color indexed="81"/>
            <rFont val="Tahoma"/>
            <family val="2"/>
          </rPr>
          <t>3</t>
        </r>
        <r>
          <rPr>
            <sz val="9"/>
            <color indexed="81"/>
            <rFont val="Tahoma"/>
            <family val="2"/>
          </rPr>
          <t xml:space="preserve">
A basin survey still need to be done to include the area above 29.31 m and compile a new capacity table for this dam.
Until such time that the basin survey has been done we will report on the official surveyed capacity and include the un-official raised capacity. </t>
        </r>
      </text>
    </comment>
  </commentList>
</comments>
</file>

<file path=xl/sharedStrings.xml><?xml version="1.0" encoding="utf-8"?>
<sst xmlns="http://schemas.openxmlformats.org/spreadsheetml/2006/main" count="676" uniqueCount="255">
  <si>
    <t>Date</t>
  </si>
  <si>
    <t>Area (Ha)</t>
  </si>
  <si>
    <t>RL (m)</t>
  </si>
  <si>
    <t>COMPILED ON:</t>
  </si>
  <si>
    <t>Gauge Plate Reading (m)</t>
  </si>
  <si>
    <t>Misverstand</t>
  </si>
  <si>
    <t>Steenbras Upper</t>
  </si>
  <si>
    <t>Steenbras Lower</t>
  </si>
  <si>
    <t>Wemmershoek</t>
  </si>
  <si>
    <t>Brandvlei</t>
  </si>
  <si>
    <t>Buffeljags</t>
  </si>
  <si>
    <t>Eikenhof</t>
  </si>
  <si>
    <t>Elandskloof</t>
  </si>
  <si>
    <t>Kwaggaskloof</t>
  </si>
  <si>
    <t>Lakenvallei</t>
  </si>
  <si>
    <t>Stettynskloof</t>
  </si>
  <si>
    <t>Pietersfontein</t>
  </si>
  <si>
    <t>Poortjieskloof</t>
  </si>
  <si>
    <t>Keerom</t>
  </si>
  <si>
    <t>Roode-Elsberg</t>
  </si>
  <si>
    <t>Theewaterskloof</t>
  </si>
  <si>
    <t>Kammanassie</t>
  </si>
  <si>
    <t>Leeu-Gamka</t>
  </si>
  <si>
    <t>Gamkadam</t>
  </si>
  <si>
    <t xml:space="preserve">Miertjieskraal </t>
  </si>
  <si>
    <t xml:space="preserve">Korente Vet </t>
  </si>
  <si>
    <t xml:space="preserve">Duiwenhoks </t>
  </si>
  <si>
    <t>Oukloof</t>
  </si>
  <si>
    <t>Stompdrift</t>
  </si>
  <si>
    <t>Bulshoek</t>
  </si>
  <si>
    <t>Clanwilliam</t>
  </si>
  <si>
    <t>Cape Town System Dams (Combined)</t>
  </si>
  <si>
    <t>Dam</t>
  </si>
  <si>
    <t>% Full Last Year</t>
  </si>
  <si>
    <t>WESTERN CAPE DAM LEVELS</t>
  </si>
  <si>
    <r>
      <t>Discharge (m</t>
    </r>
    <r>
      <rPr>
        <b/>
        <u/>
        <vertAlign val="superscript"/>
        <sz val="10"/>
        <rFont val="Arial"/>
        <family val="2"/>
      </rPr>
      <t>3</t>
    </r>
    <r>
      <rPr>
        <b/>
        <u/>
        <sz val="10"/>
        <rFont val="Arial"/>
        <family val="2"/>
      </rPr>
      <t xml:space="preserve">/s) </t>
    </r>
  </si>
  <si>
    <t>Cape Town System Dams Consist of : Wemmershoek-; Voëlvlei-; Steenbras Upper and Lower- ; Theewaterskloof Dam and Berg River Dam</t>
  </si>
  <si>
    <t>Rainfall for the last 7 days (mm)</t>
  </si>
  <si>
    <t>% Full Last Week</t>
  </si>
  <si>
    <t>% Full This Week</t>
  </si>
  <si>
    <r>
      <t xml:space="preserve">Full Storage Capacity     </t>
    </r>
    <r>
      <rPr>
        <b/>
        <sz val="10"/>
        <rFont val="Arial"/>
        <family val="2"/>
      </rPr>
      <t>(Nett x 10</t>
    </r>
    <r>
      <rPr>
        <b/>
        <vertAlign val="superscript"/>
        <sz val="10"/>
        <rFont val="Arial"/>
        <family val="2"/>
      </rPr>
      <t>6</t>
    </r>
    <r>
      <rPr>
        <b/>
        <sz val="10"/>
        <rFont val="Arial"/>
        <family val="2"/>
      </rPr>
      <t xml:space="preserve"> m</t>
    </r>
    <r>
      <rPr>
        <b/>
        <vertAlign val="superscript"/>
        <sz val="10"/>
        <rFont val="Arial"/>
        <family val="2"/>
      </rPr>
      <t>3</t>
    </r>
    <r>
      <rPr>
        <b/>
        <sz val="10"/>
        <rFont val="Arial"/>
        <family val="2"/>
      </rPr>
      <t>)</t>
    </r>
  </si>
  <si>
    <r>
      <t>Nett Volume This Week</t>
    </r>
    <r>
      <rPr>
        <b/>
        <sz val="10"/>
        <rFont val="Arial"/>
        <family val="2"/>
      </rPr>
      <t xml:space="preserve"> (x10</t>
    </r>
    <r>
      <rPr>
        <b/>
        <vertAlign val="superscript"/>
        <sz val="10"/>
        <rFont val="Arial"/>
        <family val="2"/>
      </rPr>
      <t>6</t>
    </r>
    <r>
      <rPr>
        <b/>
        <sz val="10"/>
        <rFont val="Arial"/>
        <family val="2"/>
      </rPr>
      <t xml:space="preserve"> m</t>
    </r>
    <r>
      <rPr>
        <b/>
        <vertAlign val="superscript"/>
        <sz val="10"/>
        <rFont val="Arial"/>
        <family val="2"/>
      </rPr>
      <t>3</t>
    </r>
    <r>
      <rPr>
        <b/>
        <sz val="10"/>
        <rFont val="Arial"/>
        <family val="2"/>
      </rPr>
      <t>)</t>
    </r>
  </si>
  <si>
    <t>Last Revision:</t>
  </si>
  <si>
    <t>De Bos</t>
  </si>
  <si>
    <t>Voëlvlei</t>
  </si>
  <si>
    <t xml:space="preserve">Berg River </t>
  </si>
  <si>
    <t>Klipberg</t>
  </si>
  <si>
    <t>Gouritz River Catchment</t>
  </si>
  <si>
    <t xml:space="preserve">Prinsrivier </t>
  </si>
  <si>
    <t xml:space="preserve">Bellair </t>
  </si>
  <si>
    <t xml:space="preserve">Calitzdorp </t>
  </si>
  <si>
    <t xml:space="preserve">Gamkapoort </t>
  </si>
  <si>
    <t>Hartebeestkuil</t>
  </si>
  <si>
    <t xml:space="preserve">Klipheuwel </t>
  </si>
  <si>
    <t xml:space="preserve">Ernest Robertson </t>
  </si>
  <si>
    <t xml:space="preserve">Wolwedans </t>
  </si>
  <si>
    <t xml:space="preserve">Garden Route </t>
  </si>
  <si>
    <t xml:space="preserve">Roodefontein </t>
  </si>
  <si>
    <t xml:space="preserve">Haarlem </t>
  </si>
  <si>
    <t>Berg River Catchment</t>
  </si>
  <si>
    <t>Breede River Catchment</t>
  </si>
  <si>
    <t>Olifants / Doorn River Catchment</t>
  </si>
  <si>
    <t xml:space="preserve">Karee </t>
  </si>
  <si>
    <t xml:space="preserve">Ceres </t>
  </si>
  <si>
    <t>Floriskraal                                             *</t>
  </si>
  <si>
    <t>Garden Route (Un-Official - Raised)          *</t>
  </si>
  <si>
    <t>No DT Available</t>
  </si>
  <si>
    <t>WESTERN CAPE DAMS: OWNERSHIP, OPERATED BY, USER SECTORS &amp; MUNICIPALITIES (TOWNS)</t>
  </si>
  <si>
    <t>Sector Supplied</t>
  </si>
  <si>
    <t>Owned by</t>
  </si>
  <si>
    <t>Operated by</t>
  </si>
  <si>
    <t>Local Municipality, Town and/or Settlement that is part or fully supplied from the dam</t>
  </si>
  <si>
    <t>Sole source of water supply for domestic &amp; industrial use</t>
  </si>
  <si>
    <t>Other sources of water supply for domestic and industrial use</t>
  </si>
  <si>
    <t>% of bulk water supply for domestic &amp; Industrial of all Sources</t>
  </si>
  <si>
    <t>% of allocation for Domestic &amp; Industrial use from total full supply capacity storage</t>
  </si>
  <si>
    <t>Operation &amp; Drought Management Rule established by DWS</t>
  </si>
  <si>
    <t>Domestic &amp; Agriculture</t>
  </si>
  <si>
    <t>DWS</t>
  </si>
  <si>
    <t>Western Cape Water Supply System (WCWSS) (Saldanha, Swartland- and Berg River LMs &amp; Lower Berg River IB)</t>
  </si>
  <si>
    <t>N</t>
  </si>
  <si>
    <t>Groundwater &amp; Run-of-River</t>
  </si>
  <si>
    <t>Y</t>
  </si>
  <si>
    <t>Domestic &amp; Industrial</t>
  </si>
  <si>
    <t>City of Cape Town</t>
  </si>
  <si>
    <t>WCWSS (City of Cape Town)</t>
  </si>
  <si>
    <t>WCWSS and minor storage, groundwater, reuse of treated water and desalination</t>
  </si>
  <si>
    <t>WCWSS (City of Cape Town, Swartland - and Drakenstein LMs &amp; Lower Berg River IB)</t>
  </si>
  <si>
    <t>WCWSS (City of Cape Town, Saldanha-, Swartland- and Berg River LMs)</t>
  </si>
  <si>
    <t>WCWSS (City of Cape Town, Stellenbosch- and Drakenstein LMs)</t>
  </si>
  <si>
    <t xml:space="preserve"> DWS &amp; Central Breede River WUA</t>
  </si>
  <si>
    <t>Langeberg LM                                            (Robertson, Ashton, Montagu &amp; Bonnievale)</t>
  </si>
  <si>
    <t xml:space="preserve">Run-of-River, Groundwater, Dassieshoek Dam (other minor storage), Cogmanskloof IB (Montagu, Ashton) &amp; Zanddrift WUA (Bonnievale) </t>
  </si>
  <si>
    <t>DWS &amp; Buffeljags IB</t>
  </si>
  <si>
    <t>Swellendam LM (Buffeljags)</t>
  </si>
  <si>
    <t>Sole dependency</t>
  </si>
  <si>
    <t>Groenland WUA</t>
  </si>
  <si>
    <t>Theewaterskloof LM (Grabouw)</t>
  </si>
  <si>
    <t>Elands Rivier IB</t>
  </si>
  <si>
    <t>Theewaterskloof LM (Villiersdorp)</t>
  </si>
  <si>
    <t>Groundwater &amp; Kommisiekraal Dam</t>
  </si>
  <si>
    <t>Agriculture</t>
  </si>
  <si>
    <t xml:space="preserve"> Central Breede River WUA</t>
  </si>
  <si>
    <t>N.A</t>
  </si>
  <si>
    <t>Hexvalley WUA</t>
  </si>
  <si>
    <t>Roode Elsberg-, Osplaas Dams and Groundwater</t>
  </si>
  <si>
    <t>Breede Valley LM</t>
  </si>
  <si>
    <t>Municipality</t>
  </si>
  <si>
    <t>Breede-Valley LM (Worcester/ Rawsonville)</t>
  </si>
  <si>
    <t>Smalblaar -, Hex River, Brandwag IB (shared dam) &amp; Groundwater</t>
  </si>
  <si>
    <t>Keisies Rivier IB</t>
  </si>
  <si>
    <t>Kingna IB</t>
  </si>
  <si>
    <t>Worcester East WUA (Nuy)</t>
  </si>
  <si>
    <t>Koningsberg WUA</t>
  </si>
  <si>
    <t>Domestic  &amp; Agriculture</t>
  </si>
  <si>
    <t>Breede-Valley LM (De Doorns &amp; Orchard)</t>
  </si>
  <si>
    <t>Lakenvallei-, Osplaas Dams and Groundwater</t>
  </si>
  <si>
    <t>WCWSS (City of Cape Town, Drakenstein LM, Stellenbosch LM, Upper Berg River IB, Winelands WUA, Zonderend River WUA, Vyeboom IB and  direct abstraction from dam (agriculture) &amp; Overberg Water (Theewaterskloof LM - Caledon &amp; rural stock water)</t>
  </si>
  <si>
    <t>WCWSS Reconciliation Study &amp; System Operating Model</t>
  </si>
  <si>
    <t>Overstrand LM</t>
  </si>
  <si>
    <t>Overstrand (Greater Hermanus)</t>
  </si>
  <si>
    <t>TMG Groundwater</t>
  </si>
  <si>
    <t>Duivenhoks WUA</t>
  </si>
  <si>
    <t>Hessequa LM (Heidelberg, Slang River, Witsand and rural stock water - operated under Overberg Water Board)</t>
  </si>
  <si>
    <t>Heidelberg &amp; Slang River (Sole dependency) Witsand (groundwater &amp; desalination)</t>
  </si>
  <si>
    <t>Korente Poort</t>
  </si>
  <si>
    <t>Korente Vette IB</t>
  </si>
  <si>
    <t>Hessequa LM (Riversdale)</t>
  </si>
  <si>
    <t>Prins River IB</t>
  </si>
  <si>
    <t>Private</t>
  </si>
  <si>
    <t xml:space="preserve">Floriskraal </t>
  </si>
  <si>
    <t>DWS &amp; Buffels River IB</t>
  </si>
  <si>
    <t>Brand River IB</t>
  </si>
  <si>
    <t>Calitzdorp IB</t>
  </si>
  <si>
    <t>Kannaland LM (Calitzdorp)</t>
  </si>
  <si>
    <t>Leeu Gamka IB</t>
  </si>
  <si>
    <t>DWS &amp; Oukloof IB</t>
  </si>
  <si>
    <t>Beaufort West LM (Beaufort West)</t>
  </si>
  <si>
    <t>Dams (16%), Groundwater (68% - 84%)   &amp; Reverse Osmosis (16%)</t>
  </si>
  <si>
    <t>Stompdrif - Kammanasie WUA</t>
  </si>
  <si>
    <t>DWS &amp; farmers association</t>
  </si>
  <si>
    <t>Mossel Bay LM (Mossel Bay, Hartenbos, Dana Bay, Tergniet, Rheebok, Voor Bay, Great Brak, Klein Brak, Friemersheim)</t>
  </si>
  <si>
    <t>Wolwedans-, Ernest Robertson Dams, Groundwater, Reverse Osmosis &amp; Desalination</t>
  </si>
  <si>
    <t>Mossel Bay  Regional Water Supply System</t>
  </si>
  <si>
    <t>Mossel Bay LM</t>
  </si>
  <si>
    <t>Klipheuvel-, Wolwedans Dams, Groundwater, Reverse Osmosis &amp; Desalination</t>
  </si>
  <si>
    <t>Strategic Industrial, Domestic &amp; Agriculture</t>
  </si>
  <si>
    <t xml:space="preserve">DWS </t>
  </si>
  <si>
    <t>Mossel Bay LM (towns as above), PetroSA and direct agricultural abstraction</t>
  </si>
  <si>
    <t>Klipheuvel-, Ernest Robertson Dams, Groundwater, Reverse Osmosis &amp; Desalination</t>
  </si>
  <si>
    <t>George LM</t>
  </si>
  <si>
    <t>George LM (George, Pacaltsdorp and 50% of Wilderness)</t>
  </si>
  <si>
    <t>Kaaimans-, Malgas Rivers, Groundwater &amp; Ultrafiltration RO</t>
  </si>
  <si>
    <t xml:space="preserve">Municipality </t>
  </si>
  <si>
    <t>Bitou LM (Plettenberg) &amp; Griekwa Agriculture</t>
  </si>
  <si>
    <t>Keurbooms River, Groundwater and Reserve Osmosis</t>
  </si>
  <si>
    <t>Tierkloof</t>
  </si>
  <si>
    <t>Kannaland LM (Zoar)</t>
  </si>
  <si>
    <t>Groundwater</t>
  </si>
  <si>
    <t>Koos Raubenheimer</t>
  </si>
  <si>
    <t>Oudtshoorn LM</t>
  </si>
  <si>
    <t>Oudtshoorn &amp; Water Court Agricultural Allocation</t>
  </si>
  <si>
    <t>Blossoms Deep Aquifer Groundwater, Klein Karoo Rural Water Supply Scheme &amp; Melville Dam</t>
  </si>
  <si>
    <t>Haarlem  IB</t>
  </si>
  <si>
    <t>Haarlem IB</t>
  </si>
  <si>
    <t>George LM (Haarlem)</t>
  </si>
  <si>
    <t>DWS &amp; Lower Olifants River WUA</t>
  </si>
  <si>
    <t>Matzikama LM (Vredendal, Klawer, Lutzville, Van Rhynsdorp) &amp; Cederberg LM (Clan William)</t>
  </si>
  <si>
    <t>Hantam LM</t>
  </si>
  <si>
    <t>Hantam LM (Calvinia)</t>
  </si>
  <si>
    <t>Cape Town System Dams Consist of : Wemmershoek-; Voëlvlei-; Steenbras Upper and Lower- ; Theewaterskloof Dam and Berg River Dam (excluding other minor dams and augmenting resources of City)</t>
  </si>
  <si>
    <t xml:space="preserve">DWS: </t>
  </si>
  <si>
    <t>Department of Water and Sanitation operated by National Water Resources Infrastructure Branch Southern Region</t>
  </si>
  <si>
    <t xml:space="preserve">WUA: </t>
  </si>
  <si>
    <t>Water User Association</t>
  </si>
  <si>
    <t xml:space="preserve">IB: </t>
  </si>
  <si>
    <t>Irrigation Board</t>
  </si>
  <si>
    <t xml:space="preserve">LM: </t>
  </si>
  <si>
    <t>Local Municipality</t>
  </si>
  <si>
    <t>Other minor DWS, Municipal and/or Irrigation Board owned Dams not included in this spreadsheet (incomplete)</t>
  </si>
  <si>
    <t>Buffels River</t>
  </si>
  <si>
    <t>Betty's Bay &amp; Rooi Els</t>
  </si>
  <si>
    <t xml:space="preserve">Kraaibosch </t>
  </si>
  <si>
    <t>Private (Agriculture)</t>
  </si>
  <si>
    <t>Gans Bay - Franskraal</t>
  </si>
  <si>
    <t>Kommissie Kraal</t>
  </si>
  <si>
    <t>Theewaterskloof LM</t>
  </si>
  <si>
    <t>Villiersdorp</t>
  </si>
  <si>
    <t>Basil Newmark</t>
  </si>
  <si>
    <t>Caledon</t>
  </si>
  <si>
    <t xml:space="preserve">Sand River </t>
  </si>
  <si>
    <t>Cape Agulhas LM</t>
  </si>
  <si>
    <t>Bredasdorp</t>
  </si>
  <si>
    <t>Groot 1, 2 and 3</t>
  </si>
  <si>
    <t>Swellendam LM</t>
  </si>
  <si>
    <t>Swellendam, Railton and Hermitage</t>
  </si>
  <si>
    <t>Rooi-, Swart- and Wit</t>
  </si>
  <si>
    <t>Barrydale</t>
  </si>
  <si>
    <t>Melkhoutsfontein</t>
  </si>
  <si>
    <t>Hessequa LM</t>
  </si>
  <si>
    <t>Still Bay</t>
  </si>
  <si>
    <t>Ben Etive</t>
  </si>
  <si>
    <t>Warm Bokkeveld IB</t>
  </si>
  <si>
    <t>N,A</t>
  </si>
  <si>
    <t>Akkerkloof</t>
  </si>
  <si>
    <t>Knysna LM</t>
  </si>
  <si>
    <t>Knysna</t>
  </si>
  <si>
    <t>Jan F la Grange</t>
  </si>
  <si>
    <t>Kannaland LM</t>
  </si>
  <si>
    <t>Ladismith</t>
  </si>
  <si>
    <t>Goewerments</t>
  </si>
  <si>
    <t>Knipes Hope</t>
  </si>
  <si>
    <t>Cogmanskloof IB</t>
  </si>
  <si>
    <t>Montagu</t>
  </si>
  <si>
    <t>Sarahs River</t>
  </si>
  <si>
    <t>Ashton</t>
  </si>
  <si>
    <t>Dassies Hoek</t>
  </si>
  <si>
    <t>Langeberg LM</t>
  </si>
  <si>
    <t>Robertson</t>
  </si>
  <si>
    <t>Hely Hutchinson</t>
  </si>
  <si>
    <t>Camps Bay</t>
  </si>
  <si>
    <t>Woodhead</t>
  </si>
  <si>
    <t>Hout Bay</t>
  </si>
  <si>
    <t>Alexandra-, Victoria &amp; De Villiers</t>
  </si>
  <si>
    <t>Land- en Zeezicht</t>
  </si>
  <si>
    <t>Helderberg</t>
  </si>
  <si>
    <t>Klein Plaats- &amp; Lewis Gay</t>
  </si>
  <si>
    <t>Simonstown</t>
  </si>
  <si>
    <t>Idas Valley 1 &amp; 2</t>
  </si>
  <si>
    <t>Stellenbosch LM</t>
  </si>
  <si>
    <t>Stellenbosch</t>
  </si>
  <si>
    <t>Nantes-, Bethel- and Victoria</t>
  </si>
  <si>
    <t>Drakenstein LM</t>
  </si>
  <si>
    <t>Paarl</t>
  </si>
  <si>
    <t>Fisherhaven - and Fernkloof</t>
  </si>
  <si>
    <t>Greater Hermanus</t>
  </si>
  <si>
    <t>Swart River</t>
  </si>
  <si>
    <t>George</t>
  </si>
  <si>
    <t>Osplaas</t>
  </si>
  <si>
    <t>De Doorns</t>
  </si>
  <si>
    <t>Groothoek 1 &amp; 2</t>
  </si>
  <si>
    <t>Gamka River IB &amp; Buffelsvlei Gamka IB</t>
  </si>
  <si>
    <t>System Balancing  (releases from Clanwilliam Dam &amp; inflow from Jan Dissels River)</t>
  </si>
  <si>
    <t>Western Cape State of Dams</t>
  </si>
  <si>
    <t>BERGRIVER CMA</t>
  </si>
  <si>
    <t>BREERIVER CMA</t>
  </si>
  <si>
    <t>Ceres</t>
  </si>
  <si>
    <t>GOURITZ CMA</t>
  </si>
  <si>
    <t>Gamka</t>
  </si>
  <si>
    <t>Gamkapoort</t>
  </si>
  <si>
    <t>Ernest Robertson</t>
  </si>
  <si>
    <t>Wolwedans</t>
  </si>
  <si>
    <t>Roodefontein</t>
  </si>
  <si>
    <t>Haarlem</t>
  </si>
  <si>
    <t>OLIFANTS / DOORN CMA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</si>
</sst>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mm"/>
    <numFmt numFmtId="165" formatCode="dd\/mm\/yyyy"/>
    <numFmt numFmtId="166" formatCode="mmm\ yyyy"/>
  </numFmts>
  <fonts count="29">
    <font>
      <sz val="10"/>
      <name val="Arial"/>
    </font>
    <font>
      <sz val="10"/>
      <name val="Arial"/>
      <family val="2"/>
    </font>
    <font>
      <sz val="10"/>
      <name val="Arial"/>
      <family val="2"/>
    </font>
    <font>
      <sz val="8"/>
      <name val="Arial"/>
      <family val="2"/>
    </font>
    <font>
      <b/>
      <sz val="10"/>
      <name val="Arial"/>
      <family val="2"/>
    </font>
    <font>
      <b/>
      <u/>
      <sz val="10"/>
      <name val="Arial"/>
      <family val="2"/>
    </font>
    <font>
      <b/>
      <u/>
      <vertAlign val="superscript"/>
      <sz val="10"/>
      <name val="Arial"/>
      <family val="2"/>
    </font>
    <font>
      <b/>
      <i/>
      <sz val="10"/>
      <name val="Arial"/>
      <family val="2"/>
    </font>
    <font>
      <sz val="10"/>
      <name val="Arial"/>
      <family val="2"/>
    </font>
    <font>
      <b/>
      <i/>
      <sz val="20"/>
      <color indexed="12"/>
      <name val="Antique Olive CompactPS"/>
      <family val="2"/>
    </font>
    <font>
      <i/>
      <sz val="16"/>
      <name val="Arial Black"/>
      <family val="2"/>
    </font>
    <font>
      <sz val="16"/>
      <name val="Arial"/>
      <family val="2"/>
    </font>
    <font>
      <b/>
      <sz val="10"/>
      <color indexed="10"/>
      <name val="Arial"/>
      <family val="2"/>
    </font>
    <font>
      <b/>
      <i/>
      <sz val="8"/>
      <name val="Arial"/>
      <family val="2"/>
    </font>
    <font>
      <b/>
      <vertAlign val="superscript"/>
      <sz val="10"/>
      <name val="Arial"/>
      <family val="2"/>
    </font>
    <font>
      <i/>
      <sz val="26"/>
      <color indexed="48"/>
      <name val="Arial Black"/>
      <family val="2"/>
    </font>
    <font>
      <sz val="26"/>
      <name val="Arial Black"/>
      <family val="2"/>
    </font>
    <font>
      <b/>
      <i/>
      <sz val="9"/>
      <name val="Arial Black"/>
      <family val="2"/>
    </font>
    <font>
      <sz val="9"/>
      <color indexed="81"/>
      <name val="Tahoma"/>
      <family val="2"/>
    </font>
    <font>
      <b/>
      <sz val="10"/>
      <color theme="9" tint="-0.249977111117893"/>
      <name val="Arial"/>
      <family val="2"/>
    </font>
    <font>
      <sz val="10"/>
      <color rgb="FF0070C0"/>
      <name val="Arial"/>
      <family val="2"/>
    </font>
    <font>
      <vertAlign val="superscript"/>
      <sz val="9"/>
      <color indexed="81"/>
      <name val="Tahoma"/>
      <family val="2"/>
    </font>
    <font>
      <b/>
      <u/>
      <sz val="9"/>
      <color indexed="81"/>
      <name val="Tahoma"/>
      <family val="2"/>
    </font>
    <font>
      <sz val="26"/>
      <color indexed="48"/>
      <name val="Arial Black"/>
      <family val="2"/>
    </font>
    <font>
      <sz val="10"/>
      <color theme="0"/>
      <name val="Arial"/>
      <family val="2"/>
    </font>
    <font>
      <b/>
      <sz val="11"/>
      <name val="Arial"/>
      <family val="2"/>
    </font>
    <font>
      <sz val="11"/>
      <name val="Arial"/>
      <family val="2"/>
    </font>
    <font>
      <b/>
      <sz val="10"/>
      <color theme="5"/>
      <name val="Arial"/>
      <family val="2"/>
    </font>
    <font>
      <b/>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2" fontId="0" fillId="0" borderId="1" xfId="0" applyNumberFormat="1" applyBorder="1" applyAlignment="1" applyProtection="1">
      <alignment horizontal="center"/>
      <protection hidden="1"/>
    </xf>
    <xf numFmtId="2" fontId="0" fillId="0" borderId="2" xfId="0" applyNumberFormat="1" applyBorder="1" applyAlignment="1" applyProtection="1">
      <alignment horizontal="center"/>
      <protection hidden="1"/>
    </xf>
    <xf numFmtId="2" fontId="0" fillId="0" borderId="3" xfId="0" applyNumberFormat="1" applyBorder="1" applyAlignment="1" applyProtection="1">
      <alignment horizontal="center"/>
      <protection hidden="1"/>
    </xf>
    <xf numFmtId="0" fontId="0" fillId="0" borderId="4" xfId="0" applyBorder="1" applyAlignment="1" applyProtection="1">
      <alignment horizontal="left"/>
      <protection hidden="1"/>
    </xf>
    <xf numFmtId="0" fontId="11" fillId="0" borderId="0" xfId="0" applyFont="1"/>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2" fontId="0" fillId="0" borderId="8" xfId="0" applyNumberFormat="1" applyBorder="1" applyAlignment="1" applyProtection="1">
      <alignment horizontal="center"/>
      <protection hidden="1"/>
    </xf>
    <xf numFmtId="0" fontId="7" fillId="0" borderId="0" xfId="0" applyFont="1"/>
    <xf numFmtId="0" fontId="13" fillId="0" borderId="0" xfId="0" applyFont="1"/>
    <xf numFmtId="14" fontId="0" fillId="0" borderId="0" xfId="0" applyNumberFormat="1" applyBorder="1" applyAlignment="1" applyProtection="1">
      <alignment horizontal="center"/>
      <protection hidden="1"/>
    </xf>
    <xf numFmtId="2" fontId="0" fillId="0" borderId="0" xfId="0" applyNumberFormat="1" applyBorder="1" applyAlignment="1" applyProtection="1">
      <alignment horizontal="center"/>
      <protection hidden="1"/>
    </xf>
    <xf numFmtId="0" fontId="0" fillId="0" borderId="9" xfId="0" applyFill="1" applyBorder="1" applyAlignment="1" applyProtection="1">
      <alignment horizontal="left"/>
      <protection hidden="1"/>
    </xf>
    <xf numFmtId="2" fontId="0" fillId="0" borderId="0" xfId="0" applyNumberFormat="1"/>
    <xf numFmtId="0" fontId="5" fillId="0" borderId="11" xfId="0" applyFont="1" applyBorder="1" applyAlignment="1" applyProtection="1">
      <alignment horizontal="center" vertical="center" wrapText="1"/>
      <protection hidden="1"/>
    </xf>
    <xf numFmtId="2" fontId="0" fillId="0" borderId="12" xfId="0" applyNumberFormat="1" applyBorder="1" applyAlignment="1" applyProtection="1">
      <alignment horizontal="center"/>
      <protection hidden="1"/>
    </xf>
    <xf numFmtId="2" fontId="0" fillId="0" borderId="13" xfId="0" applyNumberFormat="1" applyBorder="1" applyAlignment="1" applyProtection="1">
      <alignment horizontal="center"/>
      <protection hidden="1"/>
    </xf>
    <xf numFmtId="165" fontId="0" fillId="0" borderId="1" xfId="0" applyNumberFormat="1" applyBorder="1" applyAlignment="1" applyProtection="1">
      <alignment horizontal="center"/>
      <protection hidden="1"/>
    </xf>
    <xf numFmtId="165" fontId="0" fillId="0" borderId="3" xfId="0" applyNumberFormat="1" applyBorder="1" applyAlignment="1" applyProtection="1">
      <alignment horizontal="center"/>
      <protection hidden="1"/>
    </xf>
    <xf numFmtId="164" fontId="4" fillId="0" borderId="14" xfId="0" applyNumberFormat="1" applyFont="1" applyBorder="1" applyAlignment="1" applyProtection="1">
      <alignment horizontal="center"/>
      <protection hidden="1"/>
    </xf>
    <xf numFmtId="164" fontId="4" fillId="0" borderId="14" xfId="0" applyNumberFormat="1" applyFont="1" applyBorder="1" applyAlignment="1" applyProtection="1">
      <alignment horizontal="left"/>
      <protection hidden="1"/>
    </xf>
    <xf numFmtId="14" fontId="4" fillId="0" borderId="15" xfId="0" applyNumberFormat="1" applyFont="1" applyBorder="1" applyAlignment="1" applyProtection="1">
      <alignment horizontal="center"/>
      <protection hidden="1"/>
    </xf>
    <xf numFmtId="0" fontId="17" fillId="0" borderId="14" xfId="0" applyFont="1" applyBorder="1"/>
    <xf numFmtId="0" fontId="2" fillId="0" borderId="4" xfId="0" applyFont="1" applyBorder="1" applyAlignment="1" applyProtection="1">
      <alignment horizontal="left"/>
      <protection hidden="1"/>
    </xf>
    <xf numFmtId="0" fontId="0" fillId="0" borderId="0" xfId="0" applyAlignment="1">
      <alignment horizontal="center"/>
    </xf>
    <xf numFmtId="0" fontId="0" fillId="0" borderId="1" xfId="0" applyNumberFormat="1" applyBorder="1" applyAlignment="1" applyProtection="1">
      <alignment horizontal="center"/>
      <protection hidden="1"/>
    </xf>
    <xf numFmtId="0" fontId="1" fillId="0" borderId="4" xfId="0" applyFont="1" applyBorder="1" applyAlignment="1" applyProtection="1">
      <alignment horizontal="left"/>
      <protection hidden="1"/>
    </xf>
    <xf numFmtId="0" fontId="7" fillId="0" borderId="4" xfId="0" applyFont="1" applyFill="1" applyBorder="1" applyAlignment="1" applyProtection="1">
      <alignment horizontal="left"/>
      <protection hidden="1"/>
    </xf>
    <xf numFmtId="165" fontId="0" fillId="0" borderId="1" xfId="0" applyNumberFormat="1" applyFill="1" applyBorder="1" applyAlignment="1" applyProtection="1">
      <alignment horizontal="center"/>
      <protection hidden="1"/>
    </xf>
    <xf numFmtId="2" fontId="8" fillId="0" borderId="1" xfId="0" applyNumberFormat="1" applyFont="1" applyFill="1" applyBorder="1" applyAlignment="1" applyProtection="1">
      <alignment horizontal="center"/>
      <protection hidden="1"/>
    </xf>
    <xf numFmtId="2" fontId="0" fillId="0" borderId="1" xfId="0" applyNumberFormat="1" applyFill="1" applyBorder="1" applyAlignment="1" applyProtection="1">
      <alignment horizontal="center"/>
      <protection hidden="1"/>
    </xf>
    <xf numFmtId="2" fontId="8" fillId="0" borderId="12" xfId="0" applyNumberFormat="1" applyFont="1" applyFill="1" applyBorder="1" applyAlignment="1" applyProtection="1">
      <alignment horizontal="center"/>
      <protection hidden="1"/>
    </xf>
    <xf numFmtId="2" fontId="8" fillId="0" borderId="2" xfId="0" applyNumberFormat="1" applyFont="1" applyFill="1" applyBorder="1" applyAlignment="1" applyProtection="1">
      <alignment horizontal="center"/>
      <protection hidden="1"/>
    </xf>
    <xf numFmtId="0" fontId="7" fillId="0" borderId="10" xfId="0" applyFont="1" applyFill="1" applyBorder="1" applyAlignment="1" applyProtection="1">
      <alignment horizontal="left"/>
      <protection hidden="1"/>
    </xf>
    <xf numFmtId="2" fontId="19" fillId="0" borderId="1" xfId="0" applyNumberFormat="1" applyFont="1" applyBorder="1" applyAlignment="1" applyProtection="1">
      <alignment horizontal="center"/>
      <protection hidden="1"/>
    </xf>
    <xf numFmtId="0" fontId="20" fillId="0" borderId="4" xfId="0" applyFont="1" applyBorder="1" applyAlignment="1" applyProtection="1">
      <alignment horizontal="left"/>
      <protection hidden="1"/>
    </xf>
    <xf numFmtId="165" fontId="20" fillId="0" borderId="1" xfId="0" applyNumberFormat="1" applyFont="1" applyBorder="1" applyAlignment="1" applyProtection="1">
      <alignment horizontal="center"/>
      <protection hidden="1"/>
    </xf>
    <xf numFmtId="2" fontId="20" fillId="0" borderId="1" xfId="0" applyNumberFormat="1" applyFont="1" applyBorder="1" applyAlignment="1" applyProtection="1">
      <alignment horizontal="center"/>
      <protection hidden="1"/>
    </xf>
    <xf numFmtId="0" fontId="20" fillId="0" borderId="1" xfId="0" applyNumberFormat="1" applyFont="1" applyBorder="1" applyAlignment="1" applyProtection="1">
      <alignment horizontal="center"/>
      <protection hidden="1"/>
    </xf>
    <xf numFmtId="2" fontId="20" fillId="0" borderId="2" xfId="0" applyNumberFormat="1" applyFont="1" applyBorder="1" applyAlignment="1" applyProtection="1">
      <alignment horizontal="center"/>
      <protection hidden="1"/>
    </xf>
    <xf numFmtId="0" fontId="1" fillId="0" borderId="0" xfId="0" applyFont="1"/>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0" fillId="0" borderId="0" xfId="0" applyAlignment="1">
      <alignment horizontal="center" vertical="center"/>
    </xf>
    <xf numFmtId="0" fontId="0" fillId="0" borderId="4" xfId="0" applyBorder="1" applyAlignment="1" applyProtection="1">
      <alignment horizontal="center" vertical="center"/>
      <protection hidden="1"/>
    </xf>
    <xf numFmtId="2" fontId="1" fillId="3" borderId="1" xfId="0" applyNumberFormat="1" applyFont="1" applyFill="1" applyBorder="1" applyAlignment="1" applyProtection="1">
      <alignment horizontal="center" vertical="center"/>
      <protection hidden="1"/>
    </xf>
    <xf numFmtId="2" fontId="1" fillId="0" borderId="1"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protection hidden="1"/>
    </xf>
    <xf numFmtId="2" fontId="1" fillId="0" borderId="12" xfId="0" applyNumberFormat="1" applyFont="1" applyBorder="1" applyAlignment="1" applyProtection="1">
      <alignment horizontal="center" vertical="center" wrapText="1"/>
      <protection hidden="1"/>
    </xf>
    <xf numFmtId="9" fontId="0" fillId="0" borderId="1" xfId="0" applyNumberFormat="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2" fontId="1" fillId="4" borderId="1" xfId="0" applyNumberFormat="1" applyFont="1" applyFill="1" applyBorder="1" applyAlignment="1" applyProtection="1">
      <alignment horizontal="center" vertical="center"/>
      <protection hidden="1"/>
    </xf>
    <xf numFmtId="2" fontId="1" fillId="0" borderId="1" xfId="0" applyNumberFormat="1"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2" fontId="0" fillId="0" borderId="1" xfId="0" applyNumberFormat="1" applyBorder="1" applyAlignment="1" applyProtection="1">
      <alignment horizontal="center" vertical="center"/>
      <protection hidden="1"/>
    </xf>
    <xf numFmtId="0" fontId="11" fillId="0" borderId="0" xfId="0" applyFont="1" applyAlignment="1">
      <alignment horizontal="center" vertical="center"/>
    </xf>
    <xf numFmtId="2" fontId="0" fillId="5" borderId="1" xfId="0" applyNumberFormat="1" applyFill="1" applyBorder="1" applyAlignment="1" applyProtection="1">
      <alignment horizontal="center" vertical="center"/>
      <protection hidden="1"/>
    </xf>
    <xf numFmtId="9" fontId="1" fillId="0" borderId="1" xfId="0" applyNumberFormat="1" applyFont="1" applyBorder="1" applyAlignment="1" applyProtection="1">
      <alignment horizontal="center" vertical="center"/>
      <protection hidden="1"/>
    </xf>
    <xf numFmtId="0" fontId="1" fillId="0" borderId="0" xfId="0" applyFont="1" applyFill="1" applyAlignment="1">
      <alignment horizontal="center" vertical="center"/>
    </xf>
    <xf numFmtId="0" fontId="24" fillId="0" borderId="0" xfId="0" applyFont="1" applyAlignment="1">
      <alignment horizontal="center" vertical="center"/>
    </xf>
    <xf numFmtId="2"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0" fontId="4" fillId="0" borderId="0" xfId="0" applyFont="1" applyAlignment="1">
      <alignment horizontal="center" vertical="center"/>
    </xf>
    <xf numFmtId="2" fontId="1" fillId="6" borderId="1" xfId="0" applyNumberFormat="1" applyFont="1" applyFill="1" applyBorder="1" applyAlignment="1" applyProtection="1">
      <alignment horizontal="center" vertical="center"/>
      <protection hidden="1"/>
    </xf>
    <xf numFmtId="2" fontId="1" fillId="0" borderId="12" xfId="0" applyNumberFormat="1" applyFont="1" applyBorder="1" applyAlignment="1" applyProtection="1">
      <alignment horizontal="center" vertical="center"/>
      <protection hidden="1"/>
    </xf>
    <xf numFmtId="2" fontId="0" fillId="6" borderId="1" xfId="0" applyNumberFormat="1" applyFill="1" applyBorder="1" applyAlignment="1" applyProtection="1">
      <alignment horizontal="center" vertical="center"/>
      <protection hidden="1"/>
    </xf>
    <xf numFmtId="2" fontId="1" fillId="7" borderId="1" xfId="0" applyNumberFormat="1" applyFont="1" applyFill="1" applyBorder="1" applyAlignment="1" applyProtection="1">
      <alignment horizontal="center" vertical="center" wrapText="1"/>
      <protection hidden="1"/>
    </xf>
    <xf numFmtId="2" fontId="1" fillId="6" borderId="1" xfId="0" applyNumberFormat="1" applyFont="1" applyFill="1" applyBorder="1" applyAlignment="1" applyProtection="1">
      <alignment horizontal="center" vertical="center" wrapText="1"/>
      <protection hidden="1"/>
    </xf>
    <xf numFmtId="0" fontId="0" fillId="0" borderId="9" xfId="0" applyFill="1" applyBorder="1" applyAlignment="1" applyProtection="1">
      <alignment horizontal="center" vertical="center"/>
      <protection hidden="1"/>
    </xf>
    <xf numFmtId="2" fontId="1" fillId="4" borderId="3" xfId="0" applyNumberFormat="1" applyFont="1" applyFill="1" applyBorder="1" applyAlignment="1" applyProtection="1">
      <alignment horizontal="center" vertical="center"/>
      <protection hidden="1"/>
    </xf>
    <xf numFmtId="2" fontId="1" fillId="6" borderId="3" xfId="0" applyNumberFormat="1" applyFont="1" applyFill="1" applyBorder="1" applyAlignment="1" applyProtection="1">
      <alignment horizontal="center" vertical="center"/>
      <protection hidden="1"/>
    </xf>
    <xf numFmtId="2" fontId="1" fillId="0" borderId="3" xfId="0" applyNumberFormat="1" applyFont="1" applyBorder="1" applyAlignment="1" applyProtection="1">
      <alignment horizontal="center" vertical="center"/>
      <protection hidden="1"/>
    </xf>
    <xf numFmtId="2" fontId="1" fillId="0" borderId="13" xfId="0" applyNumberFormat="1" applyFont="1" applyBorder="1" applyAlignment="1" applyProtection="1">
      <alignment horizontal="center" vertical="center"/>
      <protection hidden="1"/>
    </xf>
    <xf numFmtId="2" fontId="0" fillId="0" borderId="3"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2" fontId="1" fillId="0" borderId="8" xfId="0" applyNumberFormat="1" applyFont="1" applyBorder="1" applyAlignment="1" applyProtection="1">
      <alignment horizontal="center" vertical="center"/>
      <protection hidden="1"/>
    </xf>
    <xf numFmtId="0" fontId="25" fillId="0" borderId="0" xfId="0" applyFont="1"/>
    <xf numFmtId="0" fontId="26" fillId="0" borderId="0" xfId="0" applyFont="1"/>
    <xf numFmtId="0" fontId="27" fillId="0" borderId="0" xfId="0" applyFont="1"/>
    <xf numFmtId="0" fontId="0" fillId="0" borderId="0" xfId="0" applyBorder="1"/>
    <xf numFmtId="2" fontId="1" fillId="6" borderId="2" xfId="0" applyNumberFormat="1" applyFont="1" applyFill="1" applyBorder="1" applyAlignment="1" applyProtection="1">
      <alignment horizontal="center" vertical="center"/>
      <protection hidden="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9" xfId="0" applyFont="1" applyBorder="1" applyAlignment="1">
      <alignment horizontal="center" vertical="center"/>
    </xf>
    <xf numFmtId="2" fontId="0" fillId="5" borderId="3" xfId="0" applyNumberFormat="1" applyFill="1" applyBorder="1" applyAlignment="1" applyProtection="1">
      <alignment horizontal="center" vertical="center"/>
      <protection hidden="1"/>
    </xf>
    <xf numFmtId="2" fontId="1" fillId="6" borderId="8" xfId="0" applyNumberFormat="1" applyFont="1" applyFill="1" applyBorder="1" applyAlignment="1" applyProtection="1">
      <alignment horizontal="center" vertical="center"/>
      <protection hidden="1"/>
    </xf>
    <xf numFmtId="166" fontId="28" fillId="0" borderId="6" xfId="0" applyNumberFormat="1" applyFont="1" applyBorder="1" applyAlignment="1">
      <alignment horizontal="center"/>
    </xf>
    <xf numFmtId="0" fontId="0" fillId="0" borderId="4" xfId="0" applyBorder="1"/>
    <xf numFmtId="0" fontId="0" fillId="0" borderId="9" xfId="0" applyBorder="1"/>
    <xf numFmtId="166" fontId="28" fillId="0" borderId="6" xfId="0" applyNumberFormat="1" applyFont="1" applyFill="1" applyBorder="1" applyAlignment="1">
      <alignment horizontal="center"/>
    </xf>
    <xf numFmtId="166" fontId="28" fillId="0" borderId="7" xfId="0" applyNumberFormat="1" applyFont="1" applyFill="1" applyBorder="1" applyAlignment="1">
      <alignment horizontal="center"/>
    </xf>
    <xf numFmtId="2" fontId="0" fillId="0" borderId="27" xfId="0" applyNumberFormat="1" applyFill="1" applyBorder="1" applyAlignment="1">
      <alignment horizontal="center"/>
    </xf>
    <xf numFmtId="2" fontId="0" fillId="0" borderId="26" xfId="0" applyNumberFormat="1" applyFill="1" applyBorder="1" applyAlignment="1">
      <alignment horizontal="center"/>
    </xf>
    <xf numFmtId="2" fontId="0" fillId="0" borderId="28" xfId="0" applyNumberFormat="1" applyFill="1" applyBorder="1" applyAlignment="1">
      <alignment horizontal="center"/>
    </xf>
    <xf numFmtId="2" fontId="0" fillId="0" borderId="29" xfId="0" applyNumberFormat="1" applyFill="1" applyBorder="1" applyAlignment="1">
      <alignment horizontal="center"/>
    </xf>
    <xf numFmtId="0" fontId="7" fillId="8" borderId="5" xfId="0" applyFont="1" applyFill="1" applyBorder="1" applyAlignment="1">
      <alignment horizontal="center"/>
    </xf>
    <xf numFmtId="0" fontId="4" fillId="0" borderId="4" xfId="0" applyFont="1" applyBorder="1"/>
    <xf numFmtId="0" fontId="10" fillId="2" borderId="4"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12" fillId="2" borderId="10"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9" fillId="0" borderId="20" xfId="0" applyFont="1" applyBorder="1" applyAlignment="1" applyProtection="1">
      <alignment horizontal="right" vertical="center" wrapText="1"/>
      <protection hidden="1"/>
    </xf>
    <xf numFmtId="0" fontId="0" fillId="0" borderId="21" xfId="0" applyBorder="1" applyAlignment="1">
      <alignment horizontal="right" vertical="center" wrapText="1"/>
    </xf>
    <xf numFmtId="22" fontId="5" fillId="0" borderId="22" xfId="0" applyNumberFormat="1" applyFont="1" applyBorder="1" applyAlignment="1" applyProtection="1">
      <alignment horizontal="center" vertical="center" wrapText="1"/>
      <protection hidden="1"/>
    </xf>
    <xf numFmtId="22" fontId="0" fillId="0" borderId="23" xfId="0" applyNumberFormat="1" applyBorder="1" applyAlignment="1">
      <alignment horizontal="center" vertical="center" wrapText="1"/>
    </xf>
    <xf numFmtId="0" fontId="5" fillId="0" borderId="22" xfId="0" applyFont="1" applyBorder="1" applyAlignment="1" applyProtection="1">
      <alignment horizontal="right" vertical="center" wrapText="1"/>
      <protection hidden="1"/>
    </xf>
    <xf numFmtId="0" fontId="0" fillId="0" borderId="22" xfId="0" applyBorder="1" applyAlignment="1">
      <alignment horizontal="right" vertical="center" wrapText="1"/>
    </xf>
    <xf numFmtId="0" fontId="15" fillId="0" borderId="14" xfId="0" applyFont="1" applyFill="1" applyBorder="1" applyAlignment="1" applyProtection="1">
      <alignment horizontal="center" vertical="center" wrapText="1"/>
      <protection hidden="1"/>
    </xf>
    <xf numFmtId="0" fontId="16" fillId="0" borderId="14" xfId="0" applyFont="1" applyBorder="1" applyAlignment="1">
      <alignment vertical="center" wrapText="1"/>
    </xf>
    <xf numFmtId="0" fontId="16" fillId="0" borderId="22" xfId="0" applyFont="1" applyBorder="1" applyAlignment="1">
      <alignment vertical="center" wrapText="1"/>
    </xf>
    <xf numFmtId="0" fontId="10" fillId="2" borderId="10" xfId="0" applyFont="1" applyFill="1" applyBorder="1" applyAlignment="1" applyProtection="1">
      <alignment horizontal="center" vertical="center" wrapText="1"/>
      <protection hidden="1"/>
    </xf>
    <xf numFmtId="0" fontId="10" fillId="2" borderId="17"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28" fillId="9" borderId="4" xfId="0" applyFont="1" applyFill="1" applyBorder="1" applyAlignment="1">
      <alignment horizontal="center"/>
    </xf>
    <xf numFmtId="0" fontId="28" fillId="9" borderId="27" xfId="0" applyFont="1" applyFill="1" applyBorder="1" applyAlignment="1">
      <alignment horizontal="center"/>
    </xf>
    <xf numFmtId="0" fontId="28" fillId="9" borderId="1" xfId="0" applyFont="1" applyFill="1" applyBorder="1" applyAlignment="1">
      <alignment horizontal="center"/>
    </xf>
    <xf numFmtId="0" fontId="28" fillId="9" borderId="2" xfId="0" applyFont="1" applyFill="1" applyBorder="1" applyAlignment="1">
      <alignment horizontal="center"/>
    </xf>
    <xf numFmtId="0" fontId="23" fillId="0" borderId="20" xfId="0" applyFont="1" applyFill="1" applyBorder="1" applyAlignment="1" applyProtection="1">
      <alignment horizontal="center" vertical="center" wrapText="1"/>
      <protection hidden="1"/>
    </xf>
    <xf numFmtId="0" fontId="1" fillId="0" borderId="14" xfId="0" applyFont="1" applyBorder="1" applyAlignment="1"/>
    <xf numFmtId="0" fontId="1" fillId="0" borderId="15" xfId="0" applyFont="1" applyBorder="1" applyAlignment="1"/>
    <xf numFmtId="0" fontId="1" fillId="0" borderId="21" xfId="0" applyFont="1" applyBorder="1" applyAlignment="1"/>
    <xf numFmtId="0" fontId="1" fillId="0" borderId="22" xfId="0" applyFont="1" applyBorder="1" applyAlignment="1"/>
    <xf numFmtId="0" fontId="1" fillId="0" borderId="23" xfId="0" applyFont="1" applyBorder="1" applyAlignment="1"/>
    <xf numFmtId="0" fontId="10" fillId="2" borderId="24"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1">
    <cellStyle name="Normal" xfId="0" builtinId="0"/>
  </cellStyles>
  <dxfs count="6">
    <dxf>
      <font>
        <b/>
        <i val="0"/>
        <condense val="0"/>
        <extend val="0"/>
        <color indexed="53"/>
      </font>
    </dxf>
    <dxf>
      <font>
        <b/>
        <i val="0"/>
        <strike val="0"/>
        <condense val="0"/>
        <extend val="0"/>
        <color indexed="10"/>
      </font>
    </dxf>
    <dxf>
      <font>
        <b/>
        <i/>
        <condense val="0"/>
        <extend val="0"/>
        <color indexed="12"/>
      </font>
    </dxf>
    <dxf>
      <font>
        <b/>
        <i/>
        <condense val="0"/>
        <extend val="0"/>
        <color indexed="12"/>
      </font>
    </dxf>
    <dxf>
      <font>
        <b/>
        <i val="0"/>
        <condense val="0"/>
        <extend val="0"/>
        <color indexed="53"/>
      </font>
    </dxf>
    <dxf>
      <font>
        <b/>
        <i val="0"/>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22279792746317E-2"/>
          <c:y val="3.911564625850341E-2"/>
          <c:w val="0.94507772020725356"/>
          <c:h val="0.62074829931973086"/>
        </c:manualLayout>
      </c:layout>
      <c:barChart>
        <c:barDir val="col"/>
        <c:grouping val="clustered"/>
        <c:varyColors val="0"/>
        <c:ser>
          <c:idx val="0"/>
          <c:order val="0"/>
          <c:tx>
            <c:strRef>
              <c:f>'[1]GRG DATA SHEET'!$F$8818</c:f>
              <c:strCache>
                <c:ptCount val="1"/>
                <c:pt idx="0">
                  <c:v>2022</c:v>
                </c:pt>
              </c:strCache>
            </c:strRef>
          </c:tx>
          <c:spPr>
            <a:solidFill>
              <a:srgbClr val="9999FF"/>
            </a:solidFill>
            <a:ln w="12700">
              <a:solidFill>
                <a:srgbClr val="000000"/>
              </a:solidFill>
              <a:prstDash val="solid"/>
            </a:ln>
          </c:spPr>
          <c:invertIfNegative val="0"/>
          <c:cat>
            <c:strRef>
              <c:f>'[1]SUMMARY OF CMA %'!$A$56:$A$105</c:f>
              <c:strCache>
                <c:ptCount val="50"/>
                <c:pt idx="0">
                  <c:v>CT System Dams</c:v>
                </c:pt>
                <c:pt idx="1">
                  <c:v>Berg River Catchment</c:v>
                </c:pt>
                <c:pt idx="2">
                  <c:v>Breede River Catchment</c:v>
                </c:pt>
                <c:pt idx="3">
                  <c:v>Gouritz River Catchment</c:v>
                </c:pt>
                <c:pt idx="4">
                  <c:v>Olifants / Doorn River Catchment</c:v>
                </c:pt>
                <c:pt idx="5">
                  <c:v>Western Cape State of Dams</c:v>
                </c:pt>
                <c:pt idx="6">
                  <c:v>Misverstand</c:v>
                </c:pt>
                <c:pt idx="7">
                  <c:v>Steenbras Upper</c:v>
                </c:pt>
                <c:pt idx="8">
                  <c:v>Steenbras Lower</c:v>
                </c:pt>
                <c:pt idx="9">
                  <c:v>Voëlvlei</c:v>
                </c:pt>
                <c:pt idx="10">
                  <c:v>Berg River </c:v>
                </c:pt>
                <c:pt idx="11">
                  <c:v>Wemmershoek</c:v>
                </c:pt>
                <c:pt idx="12">
                  <c:v>Brandvlei</c:v>
                </c:pt>
                <c:pt idx="13">
                  <c:v>Buffeljags</c:v>
                </c:pt>
                <c:pt idx="14">
                  <c:v>Eikenhof</c:v>
                </c:pt>
                <c:pt idx="15">
                  <c:v>Elandskloof</c:v>
                </c:pt>
                <c:pt idx="16">
                  <c:v>Kwaggaskloof</c:v>
                </c:pt>
                <c:pt idx="17">
                  <c:v>Lakenvallei</c:v>
                </c:pt>
                <c:pt idx="18">
                  <c:v>Stettynskloof</c:v>
                </c:pt>
                <c:pt idx="19">
                  <c:v>Pietersfontein</c:v>
                </c:pt>
                <c:pt idx="20">
                  <c:v>Poortjieskloof</c:v>
                </c:pt>
                <c:pt idx="21">
                  <c:v>Keerom</c:v>
                </c:pt>
                <c:pt idx="22">
                  <c:v>Klipberg</c:v>
                </c:pt>
                <c:pt idx="23">
                  <c:v>Roode-Elsberg</c:v>
                </c:pt>
                <c:pt idx="24">
                  <c:v>Theewaterskloof</c:v>
                </c:pt>
                <c:pt idx="25">
                  <c:v>De Bos</c:v>
                </c:pt>
                <c:pt idx="26">
                  <c:v>Ceres</c:v>
                </c:pt>
                <c:pt idx="27">
                  <c:v>Duiwenhoks </c:v>
                </c:pt>
                <c:pt idx="28">
                  <c:v>Korente Vet </c:v>
                </c:pt>
                <c:pt idx="29">
                  <c:v>Prinsrivier </c:v>
                </c:pt>
                <c:pt idx="30">
                  <c:v>Bellair </c:v>
                </c:pt>
                <c:pt idx="31">
                  <c:v>Floriskraal </c:v>
                </c:pt>
                <c:pt idx="32">
                  <c:v>Miertjieskraal </c:v>
                </c:pt>
                <c:pt idx="33">
                  <c:v>Calitzdorp </c:v>
                </c:pt>
                <c:pt idx="34">
                  <c:v>Leeu-Gamka</c:v>
                </c:pt>
                <c:pt idx="35">
                  <c:v>Oukloof</c:v>
                </c:pt>
                <c:pt idx="36">
                  <c:v>Gamka</c:v>
                </c:pt>
                <c:pt idx="37">
                  <c:v>Gamkapoort</c:v>
                </c:pt>
                <c:pt idx="38">
                  <c:v>Kammanassie</c:v>
                </c:pt>
                <c:pt idx="39">
                  <c:v>Stompdrift</c:v>
                </c:pt>
                <c:pt idx="40">
                  <c:v>Hartebeestkuil</c:v>
                </c:pt>
                <c:pt idx="41">
                  <c:v>Klipheuwel </c:v>
                </c:pt>
                <c:pt idx="42">
                  <c:v>Ernest Robertson</c:v>
                </c:pt>
                <c:pt idx="43">
                  <c:v>Wolwedans</c:v>
                </c:pt>
                <c:pt idx="44">
                  <c:v>Garden Route </c:v>
                </c:pt>
                <c:pt idx="45">
                  <c:v>Roodefontein </c:v>
                </c:pt>
                <c:pt idx="46">
                  <c:v>Haarlem</c:v>
                </c:pt>
                <c:pt idx="47">
                  <c:v>Bulshoek</c:v>
                </c:pt>
                <c:pt idx="48">
                  <c:v>Clanwilliam</c:v>
                </c:pt>
                <c:pt idx="49">
                  <c:v>Karee </c:v>
                </c:pt>
              </c:strCache>
            </c:strRef>
          </c:cat>
          <c:val>
            <c:numRef>
              <c:f>'[1]SUMMARY OF CMA %'!$D$56:$D$105</c:f>
              <c:numCache>
                <c:formatCode>General</c:formatCode>
                <c:ptCount val="50"/>
                <c:pt idx="0">
                  <c:v>0.81492651441037223</c:v>
                </c:pt>
                <c:pt idx="1">
                  <c:v>0.82830751467333785</c:v>
                </c:pt>
                <c:pt idx="2">
                  <c:v>0.69992157826111612</c:v>
                </c:pt>
                <c:pt idx="3">
                  <c:v>0.44500941122330823</c:v>
                </c:pt>
                <c:pt idx="4">
                  <c:v>0.69305208983156585</c:v>
                </c:pt>
                <c:pt idx="5">
                  <c:v>0.69184218685490217</c:v>
                </c:pt>
                <c:pt idx="6">
                  <c:v>1.2061999999999999</c:v>
                </c:pt>
                <c:pt idx="7">
                  <c:v>0.90930000000000011</c:v>
                </c:pt>
                <c:pt idx="8">
                  <c:v>0.9131999999999999</c:v>
                </c:pt>
                <c:pt idx="9">
                  <c:v>0.68069999999999997</c:v>
                </c:pt>
                <c:pt idx="10">
                  <c:v>0.98129999999999995</c:v>
                </c:pt>
                <c:pt idx="11">
                  <c:v>0.76659999999999995</c:v>
                </c:pt>
                <c:pt idx="12">
                  <c:v>0.5827</c:v>
                </c:pt>
                <c:pt idx="13">
                  <c:v>1.0225</c:v>
                </c:pt>
                <c:pt idx="14">
                  <c:v>1.0317000000000001</c:v>
                </c:pt>
                <c:pt idx="15">
                  <c:v>0.65650000000000008</c:v>
                </c:pt>
                <c:pt idx="16">
                  <c:v>0.5645</c:v>
                </c:pt>
                <c:pt idx="17">
                  <c:v>0.8327</c:v>
                </c:pt>
                <c:pt idx="18">
                  <c:v>1.0151000000000001</c:v>
                </c:pt>
                <c:pt idx="19">
                  <c:v>0.1938</c:v>
                </c:pt>
                <c:pt idx="20">
                  <c:v>4.24E-2</c:v>
                </c:pt>
                <c:pt idx="21">
                  <c:v>0.34350000000000003</c:v>
                </c:pt>
                <c:pt idx="22">
                  <c:v>0.9647</c:v>
                </c:pt>
                <c:pt idx="23">
                  <c:v>0.34340000000000004</c:v>
                </c:pt>
                <c:pt idx="24">
                  <c:v>0.80790000000000006</c:v>
                </c:pt>
                <c:pt idx="25">
                  <c:v>1</c:v>
                </c:pt>
                <c:pt idx="26">
                  <c:v>0.66839999999999999</c:v>
                </c:pt>
                <c:pt idx="27">
                  <c:v>1.0062</c:v>
                </c:pt>
                <c:pt idx="28">
                  <c:v>0.97970000000000002</c:v>
                </c:pt>
                <c:pt idx="29">
                  <c:v>0.76359999999999995</c:v>
                </c:pt>
                <c:pt idx="30">
                  <c:v>4.2500000000000003E-2</c:v>
                </c:pt>
                <c:pt idx="31">
                  <c:v>0.22109999999999999</c:v>
                </c:pt>
                <c:pt idx="32">
                  <c:v>1</c:v>
                </c:pt>
                <c:pt idx="33">
                  <c:v>0.7743000000000001</c:v>
                </c:pt>
                <c:pt idx="34">
                  <c:v>0.7369</c:v>
                </c:pt>
                <c:pt idx="35">
                  <c:v>5.3800000000000001E-2</c:v>
                </c:pt>
                <c:pt idx="36">
                  <c:v>0.96829999999999994</c:v>
                </c:pt>
                <c:pt idx="37">
                  <c:v>0.70950000000000002</c:v>
                </c:pt>
                <c:pt idx="38">
                  <c:v>4.8300000000000003E-2</c:v>
                </c:pt>
                <c:pt idx="39">
                  <c:v>0.16750000000000001</c:v>
                </c:pt>
                <c:pt idx="40">
                  <c:v>6.1699999999999998E-2</c:v>
                </c:pt>
                <c:pt idx="41">
                  <c:v>0.16889999999999999</c:v>
                </c:pt>
                <c:pt idx="42">
                  <c:v>1.0123</c:v>
                </c:pt>
                <c:pt idx="43">
                  <c:v>0.89890000000000003</c:v>
                </c:pt>
                <c:pt idx="44">
                  <c:v>0.87049999999999994</c:v>
                </c:pt>
                <c:pt idx="45">
                  <c:v>0.94790000000000008</c:v>
                </c:pt>
                <c:pt idx="46">
                  <c:v>1.0106999999999999</c:v>
                </c:pt>
                <c:pt idx="47">
                  <c:v>0.8014</c:v>
                </c:pt>
                <c:pt idx="48">
                  <c:v>0.69200000000000006</c:v>
                </c:pt>
                <c:pt idx="49">
                  <c:v>0.27729999999999999</c:v>
                </c:pt>
              </c:numCache>
            </c:numRef>
          </c:val>
          <c:extLst>
            <c:ext xmlns:c16="http://schemas.microsoft.com/office/drawing/2014/chart" uri="{C3380CC4-5D6E-409C-BE32-E72D297353CC}">
              <c16:uniqueId val="{00000000-E9F7-4FE1-96B9-781D7B4B2311}"/>
            </c:ext>
          </c:extLst>
        </c:ser>
        <c:ser>
          <c:idx val="1"/>
          <c:order val="1"/>
          <c:tx>
            <c:strRef>
              <c:f>'[1]SUMMARY OF CMA %'!$C$55</c:f>
              <c:strCache>
                <c:ptCount val="1"/>
                <c:pt idx="0">
                  <c:v>2021</c:v>
                </c:pt>
              </c:strCache>
            </c:strRef>
          </c:tx>
          <c:spPr>
            <a:solidFill>
              <a:srgbClr val="993366"/>
            </a:solidFill>
            <a:ln w="12700">
              <a:solidFill>
                <a:srgbClr val="000000"/>
              </a:solidFill>
              <a:prstDash val="solid"/>
            </a:ln>
          </c:spPr>
          <c:invertIfNegative val="0"/>
          <c:cat>
            <c:strRef>
              <c:f>'[1]SUMMARY OF CMA %'!$A$56:$A$105</c:f>
              <c:strCache>
                <c:ptCount val="50"/>
                <c:pt idx="0">
                  <c:v>CT System Dams</c:v>
                </c:pt>
                <c:pt idx="1">
                  <c:v>Berg River Catchment</c:v>
                </c:pt>
                <c:pt idx="2">
                  <c:v>Breede River Catchment</c:v>
                </c:pt>
                <c:pt idx="3">
                  <c:v>Gouritz River Catchment</c:v>
                </c:pt>
                <c:pt idx="4">
                  <c:v>Olifants / Doorn River Catchment</c:v>
                </c:pt>
                <c:pt idx="5">
                  <c:v>Western Cape State of Dams</c:v>
                </c:pt>
                <c:pt idx="6">
                  <c:v>Misverstand</c:v>
                </c:pt>
                <c:pt idx="7">
                  <c:v>Steenbras Upper</c:v>
                </c:pt>
                <c:pt idx="8">
                  <c:v>Steenbras Lower</c:v>
                </c:pt>
                <c:pt idx="9">
                  <c:v>Voëlvlei</c:v>
                </c:pt>
                <c:pt idx="10">
                  <c:v>Berg River </c:v>
                </c:pt>
                <c:pt idx="11">
                  <c:v>Wemmershoek</c:v>
                </c:pt>
                <c:pt idx="12">
                  <c:v>Brandvlei</c:v>
                </c:pt>
                <c:pt idx="13">
                  <c:v>Buffeljags</c:v>
                </c:pt>
                <c:pt idx="14">
                  <c:v>Eikenhof</c:v>
                </c:pt>
                <c:pt idx="15">
                  <c:v>Elandskloof</c:v>
                </c:pt>
                <c:pt idx="16">
                  <c:v>Kwaggaskloof</c:v>
                </c:pt>
                <c:pt idx="17">
                  <c:v>Lakenvallei</c:v>
                </c:pt>
                <c:pt idx="18">
                  <c:v>Stettynskloof</c:v>
                </c:pt>
                <c:pt idx="19">
                  <c:v>Pietersfontein</c:v>
                </c:pt>
                <c:pt idx="20">
                  <c:v>Poortjieskloof</c:v>
                </c:pt>
                <c:pt idx="21">
                  <c:v>Keerom</c:v>
                </c:pt>
                <c:pt idx="22">
                  <c:v>Klipberg</c:v>
                </c:pt>
                <c:pt idx="23">
                  <c:v>Roode-Elsberg</c:v>
                </c:pt>
                <c:pt idx="24">
                  <c:v>Theewaterskloof</c:v>
                </c:pt>
                <c:pt idx="25">
                  <c:v>De Bos</c:v>
                </c:pt>
                <c:pt idx="26">
                  <c:v>Ceres</c:v>
                </c:pt>
                <c:pt idx="27">
                  <c:v>Duiwenhoks </c:v>
                </c:pt>
                <c:pt idx="28">
                  <c:v>Korente Vet </c:v>
                </c:pt>
                <c:pt idx="29">
                  <c:v>Prinsrivier </c:v>
                </c:pt>
                <c:pt idx="30">
                  <c:v>Bellair </c:v>
                </c:pt>
                <c:pt idx="31">
                  <c:v>Floriskraal </c:v>
                </c:pt>
                <c:pt idx="32">
                  <c:v>Miertjieskraal </c:v>
                </c:pt>
                <c:pt idx="33">
                  <c:v>Calitzdorp </c:v>
                </c:pt>
                <c:pt idx="34">
                  <c:v>Leeu-Gamka</c:v>
                </c:pt>
                <c:pt idx="35">
                  <c:v>Oukloof</c:v>
                </c:pt>
                <c:pt idx="36">
                  <c:v>Gamka</c:v>
                </c:pt>
                <c:pt idx="37">
                  <c:v>Gamkapoort</c:v>
                </c:pt>
                <c:pt idx="38">
                  <c:v>Kammanassie</c:v>
                </c:pt>
                <c:pt idx="39">
                  <c:v>Stompdrift</c:v>
                </c:pt>
                <c:pt idx="40">
                  <c:v>Hartebeestkuil</c:v>
                </c:pt>
                <c:pt idx="41">
                  <c:v>Klipheuwel </c:v>
                </c:pt>
                <c:pt idx="42">
                  <c:v>Ernest Robertson</c:v>
                </c:pt>
                <c:pt idx="43">
                  <c:v>Wolwedans</c:v>
                </c:pt>
                <c:pt idx="44">
                  <c:v>Garden Route </c:v>
                </c:pt>
                <c:pt idx="45">
                  <c:v>Roodefontein </c:v>
                </c:pt>
                <c:pt idx="46">
                  <c:v>Haarlem</c:v>
                </c:pt>
                <c:pt idx="47">
                  <c:v>Bulshoek</c:v>
                </c:pt>
                <c:pt idx="48">
                  <c:v>Clanwilliam</c:v>
                </c:pt>
                <c:pt idx="49">
                  <c:v>Karee </c:v>
                </c:pt>
              </c:strCache>
            </c:strRef>
          </c:cat>
          <c:val>
            <c:numRef>
              <c:f>'[1]SUMMARY OF CMA %'!$E$56:$E$105</c:f>
              <c:numCache>
                <c:formatCode>General</c:formatCode>
                <c:ptCount val="50"/>
                <c:pt idx="0">
                  <c:v>0.98954446805878848</c:v>
                </c:pt>
                <c:pt idx="1">
                  <c:v>0.95546521697296272</c:v>
                </c:pt>
                <c:pt idx="2">
                  <c:v>0.83656909616583841</c:v>
                </c:pt>
                <c:pt idx="3">
                  <c:v>0.24915034947889361</c:v>
                </c:pt>
                <c:pt idx="4">
                  <c:v>0.9923970679975046</c:v>
                </c:pt>
                <c:pt idx="5">
                  <c:v>0.79034608174038501</c:v>
                </c:pt>
                <c:pt idx="6">
                  <c:v>1.1874</c:v>
                </c:pt>
                <c:pt idx="7">
                  <c:v>0.87930000000000008</c:v>
                </c:pt>
                <c:pt idx="8">
                  <c:v>0.91520000000000001</c:v>
                </c:pt>
                <c:pt idx="9">
                  <c:v>0.92069999999999996</c:v>
                </c:pt>
                <c:pt idx="10">
                  <c:v>1.0042</c:v>
                </c:pt>
                <c:pt idx="11">
                  <c:v>0.98599999999999999</c:v>
                </c:pt>
                <c:pt idx="12">
                  <c:v>0.6492</c:v>
                </c:pt>
                <c:pt idx="13">
                  <c:v>1.0225</c:v>
                </c:pt>
                <c:pt idx="14">
                  <c:v>1.0215000000000001</c:v>
                </c:pt>
                <c:pt idx="15">
                  <c:v>1.0082</c:v>
                </c:pt>
                <c:pt idx="16">
                  <c:v>0.63219999999999998</c:v>
                </c:pt>
                <c:pt idx="17">
                  <c:v>0.89810000000000001</c:v>
                </c:pt>
                <c:pt idx="18">
                  <c:v>1.0075000000000001</c:v>
                </c:pt>
                <c:pt idx="19">
                  <c:v>0.25170000000000003</c:v>
                </c:pt>
                <c:pt idx="20">
                  <c:v>0</c:v>
                </c:pt>
                <c:pt idx="21">
                  <c:v>0.37520000000000003</c:v>
                </c:pt>
                <c:pt idx="22">
                  <c:v>0.89529999999999998</c:v>
                </c:pt>
                <c:pt idx="23">
                  <c:v>0.88359999999999994</c:v>
                </c:pt>
                <c:pt idx="24">
                  <c:v>1.0214000000000001</c:v>
                </c:pt>
                <c:pt idx="25">
                  <c:v>1</c:v>
                </c:pt>
                <c:pt idx="26">
                  <c:v>0.87879999999999991</c:v>
                </c:pt>
                <c:pt idx="27">
                  <c:v>1.0062</c:v>
                </c:pt>
                <c:pt idx="28">
                  <c:v>1.0051000000000001</c:v>
                </c:pt>
                <c:pt idx="29">
                  <c:v>0.56530000000000002</c:v>
                </c:pt>
                <c:pt idx="30">
                  <c:v>3.4799999999999998E-2</c:v>
                </c:pt>
                <c:pt idx="31">
                  <c:v>0.1328</c:v>
                </c:pt>
                <c:pt idx="32">
                  <c:v>1</c:v>
                </c:pt>
                <c:pt idx="33">
                  <c:v>0.4753</c:v>
                </c:pt>
                <c:pt idx="34">
                  <c:v>0.1202</c:v>
                </c:pt>
                <c:pt idx="35">
                  <c:v>0</c:v>
                </c:pt>
                <c:pt idx="36">
                  <c:v>0.3322</c:v>
                </c:pt>
                <c:pt idx="37">
                  <c:v>4.5899999999999996E-2</c:v>
                </c:pt>
                <c:pt idx="38">
                  <c:v>1E-4</c:v>
                </c:pt>
                <c:pt idx="39">
                  <c:v>6.4600000000000005E-2</c:v>
                </c:pt>
                <c:pt idx="40">
                  <c:v>4.3799999999999999E-2</c:v>
                </c:pt>
                <c:pt idx="41">
                  <c:v>0.57009999999999994</c:v>
                </c:pt>
                <c:pt idx="42">
                  <c:v>1.0054000000000001</c:v>
                </c:pt>
                <c:pt idx="43">
                  <c:v>0.6976</c:v>
                </c:pt>
                <c:pt idx="44">
                  <c:v>1</c:v>
                </c:pt>
                <c:pt idx="45">
                  <c:v>1.0168000000000001</c:v>
                </c:pt>
                <c:pt idx="46">
                  <c:v>0.17280000000000001</c:v>
                </c:pt>
                <c:pt idx="47">
                  <c:v>0.95189999999999997</c:v>
                </c:pt>
                <c:pt idx="48">
                  <c:v>1</c:v>
                </c:pt>
                <c:pt idx="49">
                  <c:v>0.2177</c:v>
                </c:pt>
              </c:numCache>
            </c:numRef>
          </c:val>
          <c:extLst>
            <c:ext xmlns:c16="http://schemas.microsoft.com/office/drawing/2014/chart" uri="{C3380CC4-5D6E-409C-BE32-E72D297353CC}">
              <c16:uniqueId val="{00000001-E9F7-4FE1-96B9-781D7B4B2311}"/>
            </c:ext>
          </c:extLst>
        </c:ser>
        <c:dLbls>
          <c:showLegendKey val="0"/>
          <c:showVal val="0"/>
          <c:showCatName val="0"/>
          <c:showSerName val="0"/>
          <c:showPercent val="0"/>
          <c:showBubbleSize val="0"/>
        </c:dLbls>
        <c:gapWidth val="150"/>
        <c:axId val="242090496"/>
        <c:axId val="175649280"/>
      </c:barChart>
      <c:catAx>
        <c:axId val="242090496"/>
        <c:scaling>
          <c:orientation val="minMax"/>
        </c:scaling>
        <c:delete val="0"/>
        <c:axPos val="b"/>
        <c:numFmt formatCode="General" sourceLinked="1"/>
        <c:majorTickMark val="out"/>
        <c:minorTickMark val="none"/>
        <c:tickLblPos val="nextTo"/>
        <c:spPr>
          <a:ln w="9525">
            <a:noFill/>
          </a:ln>
        </c:spPr>
        <c:txPr>
          <a:bodyPr rot="-5400000" vert="horz"/>
          <a:lstStyle/>
          <a:p>
            <a:pPr>
              <a:defRPr lang="en-GB" sz="800" b="0" i="0" u="none" strike="noStrike" baseline="0">
                <a:solidFill>
                  <a:srgbClr val="000000"/>
                </a:solidFill>
                <a:latin typeface="Arial"/>
                <a:ea typeface="Arial"/>
                <a:cs typeface="Arial"/>
              </a:defRPr>
            </a:pPr>
            <a:endParaRPr lang="af-ZA"/>
          </a:p>
        </c:txPr>
        <c:crossAx val="175649280"/>
        <c:crosses val="autoZero"/>
        <c:auto val="1"/>
        <c:lblAlgn val="ctr"/>
        <c:lblOffset val="100"/>
        <c:tickLblSkip val="1"/>
        <c:tickMarkSkip val="1"/>
        <c:noMultiLvlLbl val="0"/>
      </c:catAx>
      <c:valAx>
        <c:axId val="175649280"/>
        <c:scaling>
          <c:orientation val="minMax"/>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lang="en-GB" sz="800" b="0" i="0" u="none" strike="noStrike" baseline="0">
                <a:solidFill>
                  <a:srgbClr val="000000"/>
                </a:solidFill>
                <a:latin typeface="Arial"/>
                <a:ea typeface="Arial"/>
                <a:cs typeface="Arial"/>
              </a:defRPr>
            </a:pPr>
            <a:endParaRPr lang="af-ZA"/>
          </a:p>
        </c:txPr>
        <c:crossAx val="242090496"/>
        <c:crosses val="autoZero"/>
        <c:crossBetween val="between"/>
      </c:valAx>
      <c:spPr>
        <a:solidFill>
          <a:srgbClr val="00FFFF"/>
        </a:solidFill>
        <a:ln w="3175">
          <a:solidFill>
            <a:srgbClr val="000000"/>
          </a:solidFill>
          <a:prstDash val="solid"/>
        </a:ln>
      </c:spPr>
    </c:plotArea>
    <c:legend>
      <c:legendPos val="r"/>
      <c:layout>
        <c:manualLayout>
          <c:xMode val="edge"/>
          <c:yMode val="edge"/>
          <c:x val="0.4248704663212457"/>
          <c:y val="0.96088442948038821"/>
          <c:w val="0.11917098445595826"/>
          <c:h val="3.7415033512633866E-2"/>
        </c:manualLayout>
      </c:layout>
      <c:overlay val="0"/>
      <c:spPr>
        <a:solidFill>
          <a:srgbClr val="00FF00"/>
        </a:solidFill>
        <a:ln w="25400">
          <a:noFill/>
        </a:ln>
      </c:spPr>
      <c:txPr>
        <a:bodyPr/>
        <a:lstStyle/>
        <a:p>
          <a:pPr>
            <a:defRPr lang="en-GB" sz="845" b="0" i="0" u="none" strike="noStrike" baseline="0">
              <a:solidFill>
                <a:srgbClr val="000000"/>
              </a:solidFill>
              <a:latin typeface="Arial"/>
              <a:ea typeface="Arial"/>
              <a:cs typeface="Arial"/>
            </a:defRPr>
          </a:pPr>
          <a:endParaRPr lang="af-ZA"/>
        </a:p>
      </c:txPr>
    </c:legend>
    <c:plotVisOnly val="1"/>
    <c:dispBlanksAs val="gap"/>
    <c:showDLblsOverMax val="0"/>
  </c:chart>
  <c:spPr>
    <a:solidFill>
      <a:srgbClr val="FFFF00"/>
    </a:solidFill>
    <a:ln w="9525">
      <a:noFill/>
    </a:ln>
  </c:spPr>
  <c:txPr>
    <a:bodyPr/>
    <a:lstStyle/>
    <a:p>
      <a:pPr>
        <a:defRPr sz="1100" b="0" i="0" u="none" strike="noStrike" baseline="0">
          <a:solidFill>
            <a:srgbClr val="000000"/>
          </a:solidFill>
          <a:latin typeface="Arial"/>
          <a:ea typeface="Arial"/>
          <a:cs typeface="Arial"/>
        </a:defRPr>
      </a:pPr>
      <a:endParaRPr lang="af-ZA"/>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6" tint="0.39997558519241921"/>
  </sheetPr>
  <sheetViews>
    <sheetView zoomScale="111" workbookViewId="0" zoomToFit="1"/>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1285875</xdr:colOff>
      <xdr:row>60</xdr:row>
      <xdr:rowOff>142875</xdr:rowOff>
    </xdr:to>
    <xdr:sp macro="" textlink="">
      <xdr:nvSpPr>
        <xdr:cNvPr id="1754" name="Rectangle 5">
          <a:extLst>
            <a:ext uri="{FF2B5EF4-FFF2-40B4-BE49-F238E27FC236}">
              <a16:creationId xmlns:a16="http://schemas.microsoft.com/office/drawing/2014/main" id="{00000000-0008-0000-0000-0000DA060000}"/>
            </a:ext>
          </a:extLst>
        </xdr:cNvPr>
        <xdr:cNvSpPr>
          <a:spLocks noChangeArrowheads="1"/>
        </xdr:cNvSpPr>
      </xdr:nvSpPr>
      <xdr:spPr bwMode="auto">
        <a:xfrm>
          <a:off x="0" y="10620375"/>
          <a:ext cx="1285875" cy="142875"/>
        </a:xfrm>
        <a:prstGeom prst="rect">
          <a:avLst/>
        </a:prstGeom>
        <a:solidFill>
          <a:srgbClr val="FF0000"/>
        </a:solidFill>
        <a:ln w="9525">
          <a:noFill/>
          <a:miter lim="800000"/>
          <a:headEnd/>
          <a:tailEnd/>
        </a:ln>
      </xdr:spPr>
    </xdr:sp>
    <xdr:clientData/>
  </xdr:twoCellAnchor>
  <xdr:twoCellAnchor>
    <xdr:from>
      <xdr:col>0</xdr:col>
      <xdr:colOff>1285875</xdr:colOff>
      <xdr:row>60</xdr:row>
      <xdr:rowOff>0</xdr:rowOff>
    </xdr:from>
    <xdr:to>
      <xdr:col>1</xdr:col>
      <xdr:colOff>161925</xdr:colOff>
      <xdr:row>60</xdr:row>
      <xdr:rowOff>142875</xdr:rowOff>
    </xdr:to>
    <xdr:sp macro="" textlink="">
      <xdr:nvSpPr>
        <xdr:cNvPr id="1755" name="Rectangle 6">
          <a:extLst>
            <a:ext uri="{FF2B5EF4-FFF2-40B4-BE49-F238E27FC236}">
              <a16:creationId xmlns:a16="http://schemas.microsoft.com/office/drawing/2014/main" id="{00000000-0008-0000-0000-0000DB060000}"/>
            </a:ext>
          </a:extLst>
        </xdr:cNvPr>
        <xdr:cNvSpPr>
          <a:spLocks noChangeArrowheads="1"/>
        </xdr:cNvSpPr>
      </xdr:nvSpPr>
      <xdr:spPr bwMode="auto">
        <a:xfrm>
          <a:off x="1285875" y="10620375"/>
          <a:ext cx="1285875" cy="142875"/>
        </a:xfrm>
        <a:prstGeom prst="rect">
          <a:avLst/>
        </a:prstGeom>
        <a:solidFill>
          <a:srgbClr val="FF6600"/>
        </a:solidFill>
        <a:ln w="9525">
          <a:noFill/>
          <a:miter lim="800000"/>
          <a:headEnd/>
          <a:tailEnd/>
        </a:ln>
      </xdr:spPr>
    </xdr:sp>
    <xdr:clientData/>
  </xdr:twoCellAnchor>
  <xdr:twoCellAnchor>
    <xdr:from>
      <xdr:col>1</xdr:col>
      <xdr:colOff>161925</xdr:colOff>
      <xdr:row>60</xdr:row>
      <xdr:rowOff>0</xdr:rowOff>
    </xdr:from>
    <xdr:to>
      <xdr:col>2</xdr:col>
      <xdr:colOff>600075</xdr:colOff>
      <xdr:row>60</xdr:row>
      <xdr:rowOff>142875</xdr:rowOff>
    </xdr:to>
    <xdr:sp macro="" textlink="">
      <xdr:nvSpPr>
        <xdr:cNvPr id="1756" name="Rectangle 7">
          <a:extLst>
            <a:ext uri="{FF2B5EF4-FFF2-40B4-BE49-F238E27FC236}">
              <a16:creationId xmlns:a16="http://schemas.microsoft.com/office/drawing/2014/main" id="{00000000-0008-0000-0000-0000DC060000}"/>
            </a:ext>
          </a:extLst>
        </xdr:cNvPr>
        <xdr:cNvSpPr>
          <a:spLocks noChangeArrowheads="1"/>
        </xdr:cNvSpPr>
      </xdr:nvSpPr>
      <xdr:spPr bwMode="auto">
        <a:xfrm>
          <a:off x="2571750" y="10620375"/>
          <a:ext cx="1285875" cy="142875"/>
        </a:xfrm>
        <a:prstGeom prst="rect">
          <a:avLst/>
        </a:prstGeom>
        <a:solidFill>
          <a:srgbClr val="0000FF"/>
        </a:solidFill>
        <a:ln w="9525">
          <a:noFill/>
          <a:miter lim="800000"/>
          <a:headEnd/>
          <a:tailEnd/>
        </a:ln>
      </xdr:spPr>
    </xdr:sp>
    <xdr:clientData/>
  </xdr:twoCellAnchor>
  <xdr:twoCellAnchor>
    <xdr:from>
      <xdr:col>0</xdr:col>
      <xdr:colOff>257175</xdr:colOff>
      <xdr:row>61</xdr:row>
      <xdr:rowOff>9525</xdr:rowOff>
    </xdr:from>
    <xdr:to>
      <xdr:col>2</xdr:col>
      <xdr:colOff>409575</xdr:colOff>
      <xdr:row>62</xdr:row>
      <xdr:rowOff>9525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57175" y="10629900"/>
          <a:ext cx="3409950"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ZA" sz="1000" b="1" i="0" strike="noStrike">
              <a:solidFill>
                <a:srgbClr val="000000"/>
              </a:solidFill>
              <a:latin typeface="Arial"/>
              <a:cs typeface="Arial"/>
            </a:rPr>
            <a:t>   </a:t>
          </a:r>
          <a:r>
            <a:rPr lang="en-ZA" sz="1000" b="1" i="0" strike="noStrike">
              <a:solidFill>
                <a:srgbClr val="FF0000"/>
              </a:solidFill>
              <a:latin typeface="Arial"/>
              <a:cs typeface="Arial"/>
            </a:rPr>
            <a:t>  &lt;= 50%</a:t>
          </a:r>
          <a:r>
            <a:rPr lang="en-ZA" sz="1000" b="1" i="0" strike="noStrike">
              <a:solidFill>
                <a:srgbClr val="000000"/>
              </a:solidFill>
              <a:latin typeface="Arial"/>
              <a:cs typeface="Arial"/>
            </a:rPr>
            <a:t>                </a:t>
          </a:r>
          <a:r>
            <a:rPr lang="en-ZA" sz="1000" b="1" i="0" strike="noStrike">
              <a:solidFill>
                <a:srgbClr val="FF6600"/>
              </a:solidFill>
              <a:latin typeface="Arial"/>
              <a:cs typeface="Arial"/>
            </a:rPr>
            <a:t>&gt;= 51% &amp; &lt;= 90%</a:t>
          </a:r>
          <a:r>
            <a:rPr lang="en-ZA" sz="1000" b="1" i="0" strike="noStrike">
              <a:solidFill>
                <a:srgbClr val="000000"/>
              </a:solidFill>
              <a:latin typeface="Arial"/>
              <a:cs typeface="Arial"/>
            </a:rPr>
            <a:t>             </a:t>
          </a:r>
          <a:r>
            <a:rPr lang="en-ZA" sz="1000" b="1" i="0" strike="noStrike">
              <a:solidFill>
                <a:srgbClr val="0000FF"/>
              </a:solidFill>
              <a:latin typeface="Arial"/>
              <a:cs typeface="Arial"/>
            </a:rPr>
            <a:t>&gt;= 91%   </a:t>
          </a:r>
        </a:p>
      </xdr:txBody>
    </xdr:sp>
    <xdr:clientData/>
  </xdr:twoCellAnchor>
  <xdr:twoCellAnchor>
    <xdr:from>
      <xdr:col>0</xdr:col>
      <xdr:colOff>447675</xdr:colOff>
      <xdr:row>59</xdr:row>
      <xdr:rowOff>142875</xdr:rowOff>
    </xdr:from>
    <xdr:to>
      <xdr:col>2</xdr:col>
      <xdr:colOff>95250</xdr:colOff>
      <xdr:row>62</xdr:row>
      <xdr:rowOff>57150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47675" y="10439400"/>
          <a:ext cx="2905125" cy="4000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ZA" sz="1000" b="1" i="0" strike="noStrike">
              <a:solidFill>
                <a:srgbClr val="FFFFFF"/>
              </a:solidFill>
              <a:latin typeface="Arial"/>
              <a:cs typeface="Arial"/>
            </a:rPr>
            <a:t>Dam as percentage full</a:t>
          </a:r>
        </a:p>
      </xdr:txBody>
    </xdr:sp>
    <xdr:clientData/>
  </xdr:twoCellAnchor>
  <xdr:twoCellAnchor editAs="oneCell">
    <xdr:from>
      <xdr:col>0</xdr:col>
      <xdr:colOff>0</xdr:colOff>
      <xdr:row>0</xdr:row>
      <xdr:rowOff>0</xdr:rowOff>
    </xdr:from>
    <xdr:to>
      <xdr:col>0</xdr:col>
      <xdr:colOff>2319618</xdr:colOff>
      <xdr:row>1</xdr:row>
      <xdr:rowOff>638736</xdr:rowOff>
    </xdr:to>
    <xdr:pic>
      <xdr:nvPicPr>
        <xdr:cNvPr id="10" name="Picture 9" descr="Description: Description: cid:image001.png@01CFA819.23803FD0">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srcRect/>
        <a:stretch>
          <a:fillRect/>
        </a:stretch>
      </xdr:blipFill>
      <xdr:spPr bwMode="auto">
        <a:xfrm>
          <a:off x="0" y="0"/>
          <a:ext cx="2319618" cy="79561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185189" cy="558113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wykn\Desktop\WDLR%202022\Western%20Cape%20Dam%20Leve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or Help"/>
      <sheetName val="Combined Report WC"/>
      <sheetName val="SUMMARY OF CMA %"/>
      <sheetName val="George Report"/>
      <sheetName val="Worcester Report"/>
      <sheetName val="GRG DATA SHEET"/>
      <sheetName val="WRC DATA SHEET"/>
      <sheetName val="GRG HISTORIC TABLES"/>
      <sheetName val="Graph Data"/>
      <sheetName val="Chart1"/>
      <sheetName val="Sheet1"/>
      <sheetName val="WRC HISTORIC TABLES"/>
      <sheetName val="K3R002 Temp Data"/>
      <sheetName val="Weekly Comparrison WC Dams"/>
    </sheetNames>
    <sheetDataSet>
      <sheetData sheetId="0"/>
      <sheetData sheetId="1">
        <row r="1">
          <cell r="I1">
            <v>44795.570106134262</v>
          </cell>
        </row>
        <row r="4">
          <cell r="A4" t="str">
            <v>Cape Town System Dams Consist of : Wemmershoek-; Voëlvlei-; Steenbras Upper and Lower- ; Theewaterskloof Dam and Berg River Dam</v>
          </cell>
        </row>
        <row r="5">
          <cell r="B5">
            <v>44795</v>
          </cell>
          <cell r="D5" t="str">
            <v>N/A</v>
          </cell>
          <cell r="E5">
            <v>81.492651441037225</v>
          </cell>
          <cell r="F5">
            <v>98.954446805878845</v>
          </cell>
          <cell r="G5" t="str">
            <v>N/A</v>
          </cell>
        </row>
        <row r="6">
          <cell r="B6">
            <v>44795</v>
          </cell>
          <cell r="E6">
            <v>82.830751467333783</v>
          </cell>
          <cell r="F6">
            <v>95.546521697296271</v>
          </cell>
        </row>
        <row r="7">
          <cell r="B7">
            <v>44795</v>
          </cell>
          <cell r="E7">
            <v>69.992157826111608</v>
          </cell>
          <cell r="F7">
            <v>83.656909616583846</v>
          </cell>
        </row>
        <row r="8">
          <cell r="B8">
            <v>44795</v>
          </cell>
          <cell r="E8">
            <v>44.500941122330822</v>
          </cell>
          <cell r="F8">
            <v>24.91503494788936</v>
          </cell>
        </row>
        <row r="9">
          <cell r="B9">
            <v>44795</v>
          </cell>
          <cell r="E9">
            <v>69.305208983156589</v>
          </cell>
          <cell r="F9">
            <v>99.239706799750465</v>
          </cell>
        </row>
        <row r="10">
          <cell r="B10">
            <v>44795</v>
          </cell>
          <cell r="E10">
            <v>69.184218685490222</v>
          </cell>
          <cell r="F10">
            <v>79.034608174038496</v>
          </cell>
        </row>
        <row r="12">
          <cell r="B12">
            <v>44795</v>
          </cell>
          <cell r="C12">
            <v>4.0999999999999996</v>
          </cell>
          <cell r="D12" t="str">
            <v>N/A</v>
          </cell>
          <cell r="E12">
            <v>120.62</v>
          </cell>
          <cell r="F12">
            <v>118.74</v>
          </cell>
          <cell r="G12">
            <v>28.69</v>
          </cell>
          <cell r="H12">
            <v>26.59</v>
          </cell>
          <cell r="I12">
            <v>271.5</v>
          </cell>
          <cell r="J12">
            <v>6.8490000000000002</v>
          </cell>
        </row>
        <row r="13">
          <cell r="B13">
            <v>44795</v>
          </cell>
          <cell r="C13">
            <v>23.91</v>
          </cell>
          <cell r="D13">
            <v>0</v>
          </cell>
          <cell r="E13">
            <v>90.93</v>
          </cell>
          <cell r="F13">
            <v>87.93</v>
          </cell>
          <cell r="G13" t="str">
            <v>No Spill</v>
          </cell>
          <cell r="H13">
            <v>368.91</v>
          </cell>
          <cell r="I13">
            <v>255.4</v>
          </cell>
          <cell r="J13">
            <v>28.925999999999998</v>
          </cell>
        </row>
        <row r="14">
          <cell r="B14">
            <v>44795</v>
          </cell>
          <cell r="C14">
            <v>22.57</v>
          </cell>
          <cell r="D14">
            <v>98.1</v>
          </cell>
          <cell r="E14">
            <v>91.32</v>
          </cell>
          <cell r="F14">
            <v>91.52</v>
          </cell>
          <cell r="G14" t="str">
            <v>No Spill</v>
          </cell>
          <cell r="H14">
            <v>345.22</v>
          </cell>
          <cell r="I14">
            <v>351.43</v>
          </cell>
          <cell r="J14">
            <v>30.937999999999999</v>
          </cell>
        </row>
        <row r="15">
          <cell r="B15">
            <v>44795</v>
          </cell>
          <cell r="C15">
            <v>14.11</v>
          </cell>
          <cell r="D15" t="str">
            <v>N/A</v>
          </cell>
          <cell r="E15">
            <v>68.069999999999993</v>
          </cell>
          <cell r="F15">
            <v>92.07</v>
          </cell>
          <cell r="G15" t="str">
            <v>Not Applicable</v>
          </cell>
          <cell r="H15">
            <v>75.790000000000006</v>
          </cell>
          <cell r="I15">
            <v>1330.31</v>
          </cell>
          <cell r="J15">
            <v>107.943</v>
          </cell>
        </row>
        <row r="16">
          <cell r="B16">
            <v>44795</v>
          </cell>
          <cell r="C16">
            <v>41.56</v>
          </cell>
          <cell r="D16">
            <v>152</v>
          </cell>
          <cell r="E16">
            <v>98.13</v>
          </cell>
          <cell r="F16">
            <v>100.42</v>
          </cell>
          <cell r="G16" t="str">
            <v>No Spill</v>
          </cell>
          <cell r="H16">
            <v>249.56</v>
          </cell>
          <cell r="I16">
            <v>533.35</v>
          </cell>
          <cell r="J16">
            <v>124.678</v>
          </cell>
        </row>
        <row r="17">
          <cell r="B17">
            <v>44795</v>
          </cell>
          <cell r="C17">
            <v>48.29</v>
          </cell>
          <cell r="D17">
            <v>65</v>
          </cell>
          <cell r="E17">
            <v>76.66</v>
          </cell>
          <cell r="F17">
            <v>98.6</v>
          </cell>
          <cell r="G17" t="str">
            <v>No DT Available</v>
          </cell>
          <cell r="H17">
            <v>291.64999999999998</v>
          </cell>
          <cell r="I17">
            <v>248.65</v>
          </cell>
          <cell r="J17">
            <v>45.01</v>
          </cell>
        </row>
        <row r="19">
          <cell r="B19">
            <v>44795</v>
          </cell>
          <cell r="C19">
            <v>9.17</v>
          </cell>
          <cell r="D19">
            <v>19.2</v>
          </cell>
          <cell r="E19">
            <v>58.27</v>
          </cell>
          <cell r="F19">
            <v>64.92</v>
          </cell>
          <cell r="G19" t="str">
            <v>Not Applicable</v>
          </cell>
          <cell r="H19">
            <v>205.46</v>
          </cell>
          <cell r="I19">
            <v>2271.46</v>
          </cell>
          <cell r="J19">
            <v>166.68799999999999</v>
          </cell>
        </row>
        <row r="20">
          <cell r="B20">
            <v>44795</v>
          </cell>
          <cell r="C20">
            <v>7.68</v>
          </cell>
          <cell r="D20">
            <v>26.4</v>
          </cell>
          <cell r="E20">
            <v>102.25</v>
          </cell>
          <cell r="F20">
            <v>102.25</v>
          </cell>
          <cell r="G20">
            <v>6.0490000000000004</v>
          </cell>
          <cell r="H20">
            <v>85.29</v>
          </cell>
          <cell r="I20">
            <v>128.94</v>
          </cell>
          <cell r="J20">
            <v>4.6449999999999996</v>
          </cell>
        </row>
        <row r="21">
          <cell r="B21">
            <v>44795</v>
          </cell>
          <cell r="C21">
            <v>29.72</v>
          </cell>
          <cell r="D21">
            <v>70.8</v>
          </cell>
          <cell r="E21">
            <v>103.17</v>
          </cell>
          <cell r="F21">
            <v>102.15</v>
          </cell>
          <cell r="G21">
            <v>4.9370000000000003</v>
          </cell>
          <cell r="H21">
            <v>317.22000000000003</v>
          </cell>
          <cell r="I21">
            <v>247.84</v>
          </cell>
          <cell r="J21">
            <v>29.771000000000001</v>
          </cell>
        </row>
        <row r="22">
          <cell r="B22">
            <v>44795</v>
          </cell>
          <cell r="C22">
            <v>43.43</v>
          </cell>
          <cell r="D22">
            <v>62</v>
          </cell>
          <cell r="E22">
            <v>65.650000000000006</v>
          </cell>
          <cell r="F22">
            <v>100.82</v>
          </cell>
          <cell r="G22" t="str">
            <v>No Spill</v>
          </cell>
          <cell r="H22">
            <v>502.93</v>
          </cell>
          <cell r="I22">
            <v>46.58</v>
          </cell>
          <cell r="J22">
            <v>7.2169999999999996</v>
          </cell>
        </row>
        <row r="23">
          <cell r="B23">
            <v>44795</v>
          </cell>
          <cell r="C23">
            <v>13.55</v>
          </cell>
          <cell r="D23">
            <v>18.899999999999999</v>
          </cell>
          <cell r="E23">
            <v>56.45</v>
          </cell>
          <cell r="F23">
            <v>63.22</v>
          </cell>
          <cell r="G23" t="str">
            <v>Not Applicable</v>
          </cell>
          <cell r="H23">
            <v>205.44</v>
          </cell>
          <cell r="I23">
            <v>1287.6099999999999</v>
          </cell>
          <cell r="J23">
            <v>95.628</v>
          </cell>
        </row>
        <row r="24">
          <cell r="B24">
            <v>44795</v>
          </cell>
          <cell r="C24">
            <v>39.369999999999997</v>
          </cell>
          <cell r="D24">
            <v>28.5</v>
          </cell>
          <cell r="E24">
            <v>83.27</v>
          </cell>
          <cell r="F24">
            <v>89.81</v>
          </cell>
          <cell r="G24" t="str">
            <v>No Spill</v>
          </cell>
          <cell r="H24">
            <v>931.97</v>
          </cell>
          <cell r="I24">
            <v>73.41</v>
          </cell>
          <cell r="J24">
            <v>8.6940000000000008</v>
          </cell>
        </row>
        <row r="25">
          <cell r="B25">
            <v>44795</v>
          </cell>
          <cell r="C25">
            <v>32.1</v>
          </cell>
          <cell r="D25">
            <v>134.80000000000001</v>
          </cell>
          <cell r="E25">
            <v>101.51</v>
          </cell>
          <cell r="F25">
            <v>100.75</v>
          </cell>
          <cell r="G25">
            <v>2.1030000000000002</v>
          </cell>
          <cell r="H25">
            <v>471.66</v>
          </cell>
          <cell r="I25">
            <v>98.9</v>
          </cell>
          <cell r="J25">
            <v>14.968999999999999</v>
          </cell>
        </row>
        <row r="26">
          <cell r="B26">
            <v>44776</v>
          </cell>
          <cell r="C26">
            <v>10.46</v>
          </cell>
          <cell r="D26">
            <v>0</v>
          </cell>
          <cell r="E26">
            <v>19.38</v>
          </cell>
          <cell r="F26">
            <v>25.17</v>
          </cell>
          <cell r="G26" t="str">
            <v>No Spill</v>
          </cell>
          <cell r="H26">
            <v>452.4</v>
          </cell>
          <cell r="I26">
            <v>10.97</v>
          </cell>
          <cell r="J26">
            <v>0.372</v>
          </cell>
        </row>
        <row r="27">
          <cell r="B27">
            <v>44778</v>
          </cell>
          <cell r="C27">
            <v>4.58</v>
          </cell>
          <cell r="D27">
            <v>0</v>
          </cell>
          <cell r="E27">
            <v>4.24</v>
          </cell>
          <cell r="F27">
            <v>0</v>
          </cell>
          <cell r="G27" t="str">
            <v>No Spill</v>
          </cell>
          <cell r="H27">
            <v>352.68</v>
          </cell>
          <cell r="I27">
            <v>15.52</v>
          </cell>
          <cell r="J27">
            <v>0.41199999999999998</v>
          </cell>
        </row>
        <row r="28">
          <cell r="B28">
            <v>44776</v>
          </cell>
          <cell r="C28">
            <v>16.84</v>
          </cell>
          <cell r="D28">
            <v>0</v>
          </cell>
          <cell r="E28">
            <v>34.35</v>
          </cell>
          <cell r="F28">
            <v>37.520000000000003</v>
          </cell>
          <cell r="G28" t="str">
            <v>No Spill</v>
          </cell>
          <cell r="H28">
            <v>589.46</v>
          </cell>
          <cell r="I28">
            <v>47.22</v>
          </cell>
          <cell r="J28">
            <v>3.3490000000000002</v>
          </cell>
        </row>
        <row r="29">
          <cell r="B29">
            <v>44795</v>
          </cell>
          <cell r="C29">
            <v>16.690000000000001</v>
          </cell>
          <cell r="D29" t="str">
            <v>N/A</v>
          </cell>
          <cell r="E29">
            <v>96.47</v>
          </cell>
          <cell r="F29">
            <v>89.53</v>
          </cell>
          <cell r="G29" t="str">
            <v>No Spill</v>
          </cell>
          <cell r="H29">
            <v>341.08</v>
          </cell>
          <cell r="I29">
            <v>25.56</v>
          </cell>
          <cell r="J29">
            <v>1.909</v>
          </cell>
        </row>
        <row r="30">
          <cell r="B30">
            <v>44788</v>
          </cell>
          <cell r="C30">
            <v>30.81</v>
          </cell>
          <cell r="D30">
            <v>31</v>
          </cell>
          <cell r="E30">
            <v>34.340000000000003</v>
          </cell>
          <cell r="F30">
            <v>88.36</v>
          </cell>
          <cell r="G30" t="str">
            <v>No Spill</v>
          </cell>
          <cell r="H30">
            <v>555.03</v>
          </cell>
          <cell r="I30">
            <v>20.43</v>
          </cell>
          <cell r="J30">
            <v>2.653</v>
          </cell>
        </row>
        <row r="31">
          <cell r="B31">
            <v>44795</v>
          </cell>
          <cell r="C31">
            <v>25.54</v>
          </cell>
          <cell r="D31" t="str">
            <v>N/A</v>
          </cell>
          <cell r="E31">
            <v>80.790000000000006</v>
          </cell>
          <cell r="F31">
            <v>102.14</v>
          </cell>
          <cell r="G31" t="str">
            <v>No Spill</v>
          </cell>
          <cell r="H31">
            <v>306.60000000000002</v>
          </cell>
          <cell r="I31">
            <v>4558.34</v>
          </cell>
          <cell r="J31">
            <v>387.21100000000001</v>
          </cell>
        </row>
        <row r="32">
          <cell r="B32">
            <v>44795</v>
          </cell>
          <cell r="C32">
            <v>24</v>
          </cell>
          <cell r="D32">
            <v>0</v>
          </cell>
          <cell r="E32">
            <v>100</v>
          </cell>
          <cell r="F32">
            <v>100</v>
          </cell>
          <cell r="G32">
            <v>0</v>
          </cell>
          <cell r="H32">
            <v>164</v>
          </cell>
          <cell r="I32">
            <v>43.19</v>
          </cell>
          <cell r="J32">
            <v>5.7350000000000003</v>
          </cell>
        </row>
        <row r="33">
          <cell r="B33">
            <v>44795</v>
          </cell>
          <cell r="C33">
            <v>36.15</v>
          </cell>
          <cell r="D33">
            <v>80</v>
          </cell>
          <cell r="E33">
            <v>66.84</v>
          </cell>
          <cell r="F33">
            <v>87.88</v>
          </cell>
          <cell r="G33">
            <v>0</v>
          </cell>
          <cell r="H33">
            <v>636.15</v>
          </cell>
          <cell r="I33">
            <v>88.45</v>
          </cell>
          <cell r="J33">
            <v>11.53</v>
          </cell>
        </row>
        <row r="35">
          <cell r="B35">
            <v>44795</v>
          </cell>
          <cell r="C35">
            <v>24.34</v>
          </cell>
          <cell r="D35">
            <v>11.4</v>
          </cell>
          <cell r="E35">
            <v>100.62</v>
          </cell>
          <cell r="F35">
            <v>100.62</v>
          </cell>
          <cell r="G35">
            <v>1.276</v>
          </cell>
          <cell r="H35">
            <v>194.37</v>
          </cell>
          <cell r="I35">
            <v>63.67</v>
          </cell>
          <cell r="J35">
            <v>6.218</v>
          </cell>
        </row>
        <row r="36">
          <cell r="B36">
            <v>44795</v>
          </cell>
          <cell r="C36">
            <v>15.83</v>
          </cell>
          <cell r="D36">
            <v>15</v>
          </cell>
          <cell r="E36">
            <v>97.97</v>
          </cell>
          <cell r="F36">
            <v>100.51</v>
          </cell>
          <cell r="G36" t="str">
            <v>No Spill</v>
          </cell>
          <cell r="H36">
            <v>320.58999999999997</v>
          </cell>
          <cell r="I36">
            <v>101.83</v>
          </cell>
          <cell r="J36">
            <v>7.9269999999999996</v>
          </cell>
        </row>
        <row r="37">
          <cell r="B37">
            <v>44790</v>
          </cell>
          <cell r="C37">
            <v>8.3699999999999992</v>
          </cell>
          <cell r="D37" t="str">
            <v>N/A</v>
          </cell>
          <cell r="E37">
            <v>76.36</v>
          </cell>
          <cell r="F37">
            <v>56.53</v>
          </cell>
          <cell r="G37" t="str">
            <v>No Spill</v>
          </cell>
          <cell r="H37">
            <v>539.92999999999995</v>
          </cell>
          <cell r="I37">
            <v>50.88</v>
          </cell>
          <cell r="J37">
            <v>1.7250000000000001</v>
          </cell>
        </row>
        <row r="38">
          <cell r="B38">
            <v>44790</v>
          </cell>
          <cell r="C38">
            <v>3.71</v>
          </cell>
          <cell r="D38" t="str">
            <v>N/A</v>
          </cell>
          <cell r="E38">
            <v>4.25</v>
          </cell>
          <cell r="F38">
            <v>3.48</v>
          </cell>
          <cell r="G38" t="str">
            <v>No Spill</v>
          </cell>
          <cell r="H38">
            <v>486.94</v>
          </cell>
          <cell r="I38">
            <v>30.34</v>
          </cell>
          <cell r="J38">
            <v>0.18</v>
          </cell>
        </row>
        <row r="39">
          <cell r="B39">
            <v>44795</v>
          </cell>
          <cell r="C39">
            <v>15.33</v>
          </cell>
          <cell r="D39">
            <v>0.4</v>
          </cell>
          <cell r="E39">
            <v>22.11</v>
          </cell>
          <cell r="F39">
            <v>13.28</v>
          </cell>
          <cell r="G39" t="str">
            <v>No Spill</v>
          </cell>
          <cell r="H39">
            <v>591.69000000000005</v>
          </cell>
          <cell r="I39">
            <v>373.24</v>
          </cell>
          <cell r="J39">
            <v>10.672000000000001</v>
          </cell>
        </row>
        <row r="40">
          <cell r="B40">
            <v>44795</v>
          </cell>
          <cell r="C40">
            <v>11.21</v>
          </cell>
          <cell r="D40">
            <v>0.6</v>
          </cell>
          <cell r="E40">
            <v>100</v>
          </cell>
          <cell r="F40">
            <v>100</v>
          </cell>
          <cell r="G40">
            <v>0.12770000000000001</v>
          </cell>
          <cell r="H40">
            <v>310.26</v>
          </cell>
          <cell r="I40">
            <v>24.78</v>
          </cell>
          <cell r="J40">
            <v>1.4339999999999999</v>
          </cell>
        </row>
        <row r="41">
          <cell r="B41">
            <v>44795</v>
          </cell>
          <cell r="C41">
            <v>25.7</v>
          </cell>
          <cell r="D41">
            <v>4.2</v>
          </cell>
          <cell r="E41">
            <v>77.430000000000007</v>
          </cell>
          <cell r="F41">
            <v>47.53</v>
          </cell>
          <cell r="G41" t="str">
            <v>No Spill</v>
          </cell>
          <cell r="H41">
            <v>290.67</v>
          </cell>
          <cell r="I41">
            <v>48.97</v>
          </cell>
          <cell r="J41">
            <v>3.73</v>
          </cell>
        </row>
        <row r="42">
          <cell r="B42">
            <v>44795</v>
          </cell>
          <cell r="C42">
            <v>10.050000000000001</v>
          </cell>
          <cell r="D42">
            <v>0</v>
          </cell>
          <cell r="E42">
            <v>73.69</v>
          </cell>
          <cell r="F42">
            <v>12.02</v>
          </cell>
          <cell r="G42" t="str">
            <v>No Spill</v>
          </cell>
          <cell r="H42">
            <v>612.64</v>
          </cell>
          <cell r="I42">
            <v>358.53</v>
          </cell>
          <cell r="J42">
            <v>10.01</v>
          </cell>
        </row>
        <row r="43">
          <cell r="B43">
            <v>44795</v>
          </cell>
          <cell r="C43">
            <v>7.85</v>
          </cell>
          <cell r="D43">
            <v>3.8</v>
          </cell>
          <cell r="E43">
            <v>5.38</v>
          </cell>
          <cell r="F43">
            <v>0</v>
          </cell>
          <cell r="G43" t="str">
            <v>No Spill</v>
          </cell>
          <cell r="H43">
            <v>653.16999999999996</v>
          </cell>
          <cell r="I43">
            <v>10.54</v>
          </cell>
          <cell r="J43">
            <v>0.22600000000000001</v>
          </cell>
        </row>
        <row r="44">
          <cell r="B44">
            <v>44795</v>
          </cell>
          <cell r="C44">
            <v>17.600000000000001</v>
          </cell>
          <cell r="D44">
            <v>3</v>
          </cell>
          <cell r="E44">
            <v>96.83</v>
          </cell>
          <cell r="F44">
            <v>33.22</v>
          </cell>
          <cell r="G44" t="str">
            <v>No Spill</v>
          </cell>
          <cell r="H44">
            <v>1076.48</v>
          </cell>
          <cell r="I44">
            <v>15.13</v>
          </cell>
          <cell r="J44">
            <v>1.762</v>
          </cell>
        </row>
        <row r="45">
          <cell r="B45">
            <v>44790</v>
          </cell>
          <cell r="C45">
            <v>19.420000000000002</v>
          </cell>
          <cell r="D45" t="str">
            <v>N/A</v>
          </cell>
          <cell r="E45">
            <v>70.95</v>
          </cell>
          <cell r="F45">
            <v>4.59</v>
          </cell>
          <cell r="G45" t="str">
            <v>No Spill</v>
          </cell>
          <cell r="H45">
            <v>377.56</v>
          </cell>
          <cell r="I45">
            <v>487.41</v>
          </cell>
          <cell r="J45">
            <v>25.709</v>
          </cell>
        </row>
        <row r="46">
          <cell r="B46">
            <v>44795</v>
          </cell>
          <cell r="C46">
            <v>10.72</v>
          </cell>
          <cell r="D46">
            <v>8.1999999999999993</v>
          </cell>
          <cell r="E46">
            <v>4.83</v>
          </cell>
          <cell r="F46">
            <v>0.01</v>
          </cell>
          <cell r="G46" t="str">
            <v>No Spill</v>
          </cell>
          <cell r="H46">
            <v>348.43</v>
          </cell>
          <cell r="I46">
            <v>54.84</v>
          </cell>
          <cell r="J46">
            <v>1.6579999999999999</v>
          </cell>
        </row>
        <row r="47">
          <cell r="B47">
            <v>44795</v>
          </cell>
          <cell r="C47">
            <v>21.71</v>
          </cell>
          <cell r="D47">
            <v>4.2</v>
          </cell>
          <cell r="E47">
            <v>16.75</v>
          </cell>
          <cell r="F47">
            <v>6.46</v>
          </cell>
          <cell r="G47" t="str">
            <v>No Spill</v>
          </cell>
          <cell r="H47">
            <v>434.75</v>
          </cell>
          <cell r="I47">
            <v>206.24</v>
          </cell>
          <cell r="J47">
            <v>7.7510000000000003</v>
          </cell>
        </row>
        <row r="48">
          <cell r="B48">
            <v>44795</v>
          </cell>
          <cell r="C48">
            <v>5.22</v>
          </cell>
          <cell r="D48" t="str">
            <v>N/A</v>
          </cell>
          <cell r="E48">
            <v>6.17</v>
          </cell>
          <cell r="F48">
            <v>4.38</v>
          </cell>
          <cell r="G48" t="str">
            <v>No Spill</v>
          </cell>
          <cell r="H48">
            <v>70.13</v>
          </cell>
          <cell r="I48">
            <v>20.95</v>
          </cell>
          <cell r="J48">
            <v>0.44</v>
          </cell>
        </row>
        <row r="49">
          <cell r="B49">
            <v>44792</v>
          </cell>
          <cell r="C49">
            <v>7.02</v>
          </cell>
          <cell r="D49" t="str">
            <v>N/A</v>
          </cell>
          <cell r="E49">
            <v>16.89</v>
          </cell>
          <cell r="F49">
            <v>57.01</v>
          </cell>
          <cell r="G49" t="str">
            <v>Not Applicable</v>
          </cell>
          <cell r="H49">
            <v>17.84</v>
          </cell>
          <cell r="I49">
            <v>17.77</v>
          </cell>
          <cell r="J49">
            <v>0.751</v>
          </cell>
        </row>
        <row r="50">
          <cell r="B50">
            <v>44795</v>
          </cell>
          <cell r="C50">
            <v>14.07</v>
          </cell>
          <cell r="D50">
            <v>27.6</v>
          </cell>
          <cell r="E50">
            <v>101.23</v>
          </cell>
          <cell r="F50">
            <v>100.54</v>
          </cell>
          <cell r="G50">
            <v>1.2450000000000001</v>
          </cell>
          <cell r="H50">
            <v>369.37</v>
          </cell>
          <cell r="I50">
            <v>5.72</v>
          </cell>
          <cell r="J50">
            <v>0.42</v>
          </cell>
        </row>
        <row r="51">
          <cell r="B51">
            <v>44795</v>
          </cell>
          <cell r="C51">
            <v>50.49</v>
          </cell>
          <cell r="D51">
            <v>11</v>
          </cell>
          <cell r="E51">
            <v>89.89</v>
          </cell>
          <cell r="F51">
            <v>69.760000000000005</v>
          </cell>
          <cell r="G51" t="str">
            <v>No Spill</v>
          </cell>
          <cell r="H51">
            <v>95.79</v>
          </cell>
          <cell r="I51">
            <v>108.53</v>
          </cell>
          <cell r="J51">
            <v>22.138000000000002</v>
          </cell>
        </row>
        <row r="52">
          <cell r="B52">
            <v>44795</v>
          </cell>
          <cell r="C52">
            <v>27.75</v>
          </cell>
          <cell r="D52">
            <v>17.600000000000001</v>
          </cell>
          <cell r="E52">
            <v>87.05</v>
          </cell>
          <cell r="F52">
            <v>100</v>
          </cell>
          <cell r="G52" t="str">
            <v>Not Applicable</v>
          </cell>
          <cell r="H52">
            <v>177.78</v>
          </cell>
          <cell r="I52">
            <v>78.739999999999995</v>
          </cell>
          <cell r="J52">
            <v>8.6869999999999994</v>
          </cell>
        </row>
        <row r="53">
          <cell r="B53">
            <v>44795</v>
          </cell>
          <cell r="C53">
            <v>9.74</v>
          </cell>
          <cell r="D53">
            <v>24.6</v>
          </cell>
          <cell r="E53">
            <v>94.79</v>
          </cell>
          <cell r="F53">
            <v>101.68</v>
          </cell>
          <cell r="G53" t="str">
            <v>No Spill</v>
          </cell>
          <cell r="H53">
            <v>43.58</v>
          </cell>
          <cell r="I53">
            <v>34.58</v>
          </cell>
          <cell r="J53">
            <v>1.8859999999999999</v>
          </cell>
        </row>
        <row r="54">
          <cell r="B54">
            <v>44795</v>
          </cell>
          <cell r="C54">
            <v>18.16</v>
          </cell>
          <cell r="D54">
            <v>42.6</v>
          </cell>
          <cell r="E54">
            <v>101.07</v>
          </cell>
          <cell r="F54">
            <v>17.28</v>
          </cell>
          <cell r="G54" t="str">
            <v>No DT Available</v>
          </cell>
          <cell r="H54">
            <v>852.64</v>
          </cell>
          <cell r="I54">
            <v>54.86</v>
          </cell>
          <cell r="J54">
            <v>4.6520000000000001</v>
          </cell>
        </row>
        <row r="56">
          <cell r="B56">
            <v>44795</v>
          </cell>
          <cell r="C56">
            <v>4.99</v>
          </cell>
          <cell r="D56">
            <v>0</v>
          </cell>
          <cell r="E56">
            <v>80.14</v>
          </cell>
          <cell r="F56">
            <v>95.19</v>
          </cell>
          <cell r="G56" t="str">
            <v>Not Applicable</v>
          </cell>
          <cell r="H56">
            <v>63.5</v>
          </cell>
          <cell r="I56">
            <v>159.22999999999999</v>
          </cell>
        </row>
        <row r="57">
          <cell r="B57">
            <v>44795</v>
          </cell>
          <cell r="C57">
            <v>25</v>
          </cell>
          <cell r="D57" t="str">
            <v>N/A</v>
          </cell>
          <cell r="E57">
            <v>69.2</v>
          </cell>
          <cell r="F57">
            <v>100</v>
          </cell>
          <cell r="G57" t="str">
            <v>No Spill</v>
          </cell>
          <cell r="H57">
            <v>81.430000000000007</v>
          </cell>
          <cell r="I57">
            <v>933.83</v>
          </cell>
        </row>
        <row r="58">
          <cell r="B58">
            <v>44795</v>
          </cell>
          <cell r="C58">
            <v>5.67</v>
          </cell>
          <cell r="D58">
            <v>0</v>
          </cell>
          <cell r="E58">
            <v>27.73</v>
          </cell>
          <cell r="F58">
            <v>21.77</v>
          </cell>
          <cell r="G58" t="str">
            <v>No Spill</v>
          </cell>
          <cell r="H58">
            <v>1050.0899999999999</v>
          </cell>
          <cell r="I58">
            <v>10.53</v>
          </cell>
        </row>
      </sheetData>
      <sheetData sheetId="2">
        <row r="4">
          <cell r="E4">
            <v>889.29</v>
          </cell>
        </row>
        <row r="5">
          <cell r="A5" t="str">
            <v>Berg River Catchment</v>
          </cell>
          <cell r="D5">
            <v>344.34399999999999</v>
          </cell>
          <cell r="E5">
            <v>415.71999999999997</v>
          </cell>
        </row>
        <row r="6">
          <cell r="E6">
            <v>5.68</v>
          </cell>
        </row>
        <row r="7">
          <cell r="E7">
            <v>31.81</v>
          </cell>
        </row>
        <row r="8">
          <cell r="E8">
            <v>33.880000000000003</v>
          </cell>
        </row>
        <row r="9">
          <cell r="E9">
            <v>158.59</v>
          </cell>
        </row>
        <row r="10">
          <cell r="E10">
            <v>127.05</v>
          </cell>
        </row>
        <row r="11">
          <cell r="E11">
            <v>58.71</v>
          </cell>
        </row>
        <row r="12">
          <cell r="A12" t="str">
            <v>Breede River Catchment</v>
          </cell>
          <cell r="D12">
            <v>740.78300000000002</v>
          </cell>
          <cell r="E12">
            <v>1058.3799999999999</v>
          </cell>
        </row>
        <row r="13">
          <cell r="E13">
            <v>286.04000000000002</v>
          </cell>
        </row>
        <row r="14">
          <cell r="E14">
            <v>4.54</v>
          </cell>
        </row>
        <row r="15">
          <cell r="E15">
            <v>28.86</v>
          </cell>
        </row>
        <row r="16">
          <cell r="E16">
            <v>10.99</v>
          </cell>
        </row>
        <row r="17">
          <cell r="E17">
            <v>169.41</v>
          </cell>
        </row>
        <row r="18">
          <cell r="E18">
            <v>10.44</v>
          </cell>
        </row>
        <row r="19">
          <cell r="E19">
            <v>14.75</v>
          </cell>
        </row>
        <row r="20">
          <cell r="E20">
            <v>1.92</v>
          </cell>
        </row>
        <row r="21">
          <cell r="E21">
            <v>9.7200000000000006</v>
          </cell>
        </row>
        <row r="22">
          <cell r="E22">
            <v>9.75</v>
          </cell>
        </row>
        <row r="23">
          <cell r="E23">
            <v>1.98</v>
          </cell>
        </row>
        <row r="24">
          <cell r="E24">
            <v>7.73</v>
          </cell>
        </row>
        <row r="25">
          <cell r="E25">
            <v>479.26</v>
          </cell>
        </row>
        <row r="26">
          <cell r="E26">
            <v>5.74</v>
          </cell>
        </row>
        <row r="27">
          <cell r="E27">
            <v>17.25</v>
          </cell>
        </row>
        <row r="28">
          <cell r="A28" t="str">
            <v>Gouritz River Catchment</v>
          </cell>
          <cell r="D28">
            <v>117.97600000000001</v>
          </cell>
          <cell r="E28">
            <v>265.10899999999998</v>
          </cell>
        </row>
        <row r="29">
          <cell r="E29">
            <v>6.18</v>
          </cell>
        </row>
        <row r="30">
          <cell r="E30">
            <v>8.09</v>
          </cell>
        </row>
        <row r="31">
          <cell r="E31">
            <v>2.2599999999999998</v>
          </cell>
        </row>
        <row r="32">
          <cell r="E32">
            <v>4.42</v>
          </cell>
        </row>
        <row r="33">
          <cell r="E33">
            <v>48.27</v>
          </cell>
        </row>
        <row r="34">
          <cell r="E34">
            <v>1.44</v>
          </cell>
        </row>
        <row r="35">
          <cell r="E35">
            <v>4.82</v>
          </cell>
        </row>
        <row r="36">
          <cell r="E36">
            <v>13.58</v>
          </cell>
        </row>
        <row r="37">
          <cell r="E37">
            <v>4.1900000000000004</v>
          </cell>
        </row>
        <row r="38">
          <cell r="E38">
            <v>1.82</v>
          </cell>
        </row>
        <row r="39">
          <cell r="E39">
            <v>36.229999999999997</v>
          </cell>
        </row>
        <row r="40">
          <cell r="E40">
            <v>34.35</v>
          </cell>
        </row>
        <row r="41">
          <cell r="E41">
            <v>46.27</v>
          </cell>
        </row>
        <row r="42">
          <cell r="E42">
            <v>7.13</v>
          </cell>
        </row>
        <row r="43">
          <cell r="E43">
            <v>4.45</v>
          </cell>
        </row>
        <row r="44">
          <cell r="E44">
            <v>0.41</v>
          </cell>
        </row>
        <row r="45">
          <cell r="E45">
            <v>24.63</v>
          </cell>
        </row>
        <row r="46">
          <cell r="E46">
            <v>9.9789999999999992</v>
          </cell>
        </row>
        <row r="47">
          <cell r="E47">
            <v>1.99</v>
          </cell>
        </row>
        <row r="48">
          <cell r="E48">
            <v>4.5999999999999996</v>
          </cell>
        </row>
        <row r="49">
          <cell r="A49" t="str">
            <v>Olifants / Doorn River Catchment</v>
          </cell>
          <cell r="D49">
            <v>88.87700000000001</v>
          </cell>
          <cell r="E49">
            <v>128.24</v>
          </cell>
        </row>
        <row r="50">
          <cell r="E50">
            <v>4.8099999999999996</v>
          </cell>
        </row>
        <row r="51">
          <cell r="E51">
            <v>122.48</v>
          </cell>
        </row>
        <row r="52">
          <cell r="E52">
            <v>0.95</v>
          </cell>
        </row>
        <row r="53">
          <cell r="A53" t="str">
            <v>Western Cape State of Dams</v>
          </cell>
          <cell r="D53">
            <v>1291.98</v>
          </cell>
          <cell r="E53">
            <v>1867.4489999999998</v>
          </cell>
        </row>
        <row r="55">
          <cell r="C55">
            <v>2021</v>
          </cell>
        </row>
        <row r="56">
          <cell r="A56" t="str">
            <v>CT System Dams</v>
          </cell>
          <cell r="D56">
            <v>0.81492651441037223</v>
          </cell>
          <cell r="E56">
            <v>0.98954446805878848</v>
          </cell>
        </row>
        <row r="57">
          <cell r="A57" t="str">
            <v>Berg River Catchment</v>
          </cell>
          <cell r="D57">
            <v>0.82830751467333785</v>
          </cell>
          <cell r="E57">
            <v>0.95546521697296272</v>
          </cell>
        </row>
        <row r="58">
          <cell r="A58" t="str">
            <v>Breede River Catchment</v>
          </cell>
          <cell r="D58">
            <v>0.69992157826111612</v>
          </cell>
          <cell r="E58">
            <v>0.83656909616583841</v>
          </cell>
        </row>
        <row r="59">
          <cell r="A59" t="str">
            <v>Gouritz River Catchment</v>
          </cell>
          <cell r="D59">
            <v>0.44500941122330823</v>
          </cell>
          <cell r="E59">
            <v>0.24915034947889361</v>
          </cell>
        </row>
        <row r="60">
          <cell r="A60" t="str">
            <v>Olifants / Doorn River Catchment</v>
          </cell>
          <cell r="D60">
            <v>0.69305208983156585</v>
          </cell>
          <cell r="E60">
            <v>0.9923970679975046</v>
          </cell>
        </row>
        <row r="61">
          <cell r="A61" t="str">
            <v>Western Cape State of Dams</v>
          </cell>
          <cell r="D61">
            <v>0.69184218685490217</v>
          </cell>
          <cell r="E61">
            <v>0.79034608174038501</v>
          </cell>
        </row>
        <row r="62">
          <cell r="A62" t="str">
            <v>Misverstand</v>
          </cell>
          <cell r="D62">
            <v>1.2061999999999999</v>
          </cell>
          <cell r="E62">
            <v>1.1874</v>
          </cell>
        </row>
        <row r="63">
          <cell r="A63" t="str">
            <v>Steenbras Upper</v>
          </cell>
          <cell r="D63">
            <v>0.90930000000000011</v>
          </cell>
          <cell r="E63">
            <v>0.87930000000000008</v>
          </cell>
        </row>
        <row r="64">
          <cell r="A64" t="str">
            <v>Steenbras Lower</v>
          </cell>
          <cell r="D64">
            <v>0.9131999999999999</v>
          </cell>
          <cell r="E64">
            <v>0.91520000000000001</v>
          </cell>
        </row>
        <row r="65">
          <cell r="A65" t="str">
            <v>Voëlvlei</v>
          </cell>
          <cell r="D65">
            <v>0.68069999999999997</v>
          </cell>
          <cell r="E65">
            <v>0.92069999999999996</v>
          </cell>
        </row>
        <row r="66">
          <cell r="A66" t="str">
            <v xml:space="preserve">Berg River </v>
          </cell>
          <cell r="D66">
            <v>0.98129999999999995</v>
          </cell>
          <cell r="E66">
            <v>1.0042</v>
          </cell>
        </row>
        <row r="67">
          <cell r="A67" t="str">
            <v>Wemmershoek</v>
          </cell>
          <cell r="D67">
            <v>0.76659999999999995</v>
          </cell>
          <cell r="E67">
            <v>0.98599999999999999</v>
          </cell>
        </row>
        <row r="68">
          <cell r="A68" t="str">
            <v>Brandvlei</v>
          </cell>
          <cell r="D68">
            <v>0.5827</v>
          </cell>
          <cell r="E68">
            <v>0.6492</v>
          </cell>
        </row>
        <row r="69">
          <cell r="A69" t="str">
            <v>Buffeljags</v>
          </cell>
          <cell r="D69">
            <v>1.0225</v>
          </cell>
          <cell r="E69">
            <v>1.0225</v>
          </cell>
        </row>
        <row r="70">
          <cell r="A70" t="str">
            <v>Eikenhof</v>
          </cell>
          <cell r="D70">
            <v>1.0317000000000001</v>
          </cell>
          <cell r="E70">
            <v>1.0215000000000001</v>
          </cell>
        </row>
        <row r="71">
          <cell r="A71" t="str">
            <v>Elandskloof</v>
          </cell>
          <cell r="D71">
            <v>0.65650000000000008</v>
          </cell>
          <cell r="E71">
            <v>1.0082</v>
          </cell>
        </row>
        <row r="72">
          <cell r="A72" t="str">
            <v>Kwaggaskloof</v>
          </cell>
          <cell r="D72">
            <v>0.5645</v>
          </cell>
          <cell r="E72">
            <v>0.63219999999999998</v>
          </cell>
        </row>
        <row r="73">
          <cell r="A73" t="str">
            <v>Lakenvallei</v>
          </cell>
          <cell r="D73">
            <v>0.8327</v>
          </cell>
          <cell r="E73">
            <v>0.89810000000000001</v>
          </cell>
        </row>
        <row r="74">
          <cell r="A74" t="str">
            <v>Stettynskloof</v>
          </cell>
          <cell r="D74">
            <v>1.0151000000000001</v>
          </cell>
          <cell r="E74">
            <v>1.0075000000000001</v>
          </cell>
        </row>
        <row r="75">
          <cell r="A75" t="str">
            <v>Pietersfontein</v>
          </cell>
          <cell r="D75">
            <v>0.1938</v>
          </cell>
          <cell r="E75">
            <v>0.25170000000000003</v>
          </cell>
        </row>
        <row r="76">
          <cell r="A76" t="str">
            <v>Poortjieskloof</v>
          </cell>
          <cell r="D76">
            <v>4.24E-2</v>
          </cell>
          <cell r="E76">
            <v>0</v>
          </cell>
        </row>
        <row r="77">
          <cell r="A77" t="str">
            <v>Keerom</v>
          </cell>
          <cell r="D77">
            <v>0.34350000000000003</v>
          </cell>
          <cell r="E77">
            <v>0.37520000000000003</v>
          </cell>
        </row>
        <row r="78">
          <cell r="A78" t="str">
            <v>Klipberg</v>
          </cell>
          <cell r="D78">
            <v>0.9647</v>
          </cell>
          <cell r="E78">
            <v>0.89529999999999998</v>
          </cell>
        </row>
        <row r="79">
          <cell r="A79" t="str">
            <v>Roode-Elsberg</v>
          </cell>
          <cell r="D79">
            <v>0.34340000000000004</v>
          </cell>
          <cell r="E79">
            <v>0.88359999999999994</v>
          </cell>
        </row>
        <row r="80">
          <cell r="A80" t="str">
            <v>Theewaterskloof</v>
          </cell>
          <cell r="D80">
            <v>0.80790000000000006</v>
          </cell>
          <cell r="E80">
            <v>1.0214000000000001</v>
          </cell>
        </row>
        <row r="81">
          <cell r="A81" t="str">
            <v>De Bos</v>
          </cell>
          <cell r="D81">
            <v>1</v>
          </cell>
          <cell r="E81">
            <v>1</v>
          </cell>
        </row>
        <row r="82">
          <cell r="A82" t="str">
            <v>Ceres</v>
          </cell>
          <cell r="D82">
            <v>0.66839999999999999</v>
          </cell>
          <cell r="E82">
            <v>0.87879999999999991</v>
          </cell>
        </row>
        <row r="83">
          <cell r="A83" t="str">
            <v xml:space="preserve">Duiwenhoks </v>
          </cell>
          <cell r="D83">
            <v>1.0062</v>
          </cell>
          <cell r="E83">
            <v>1.0062</v>
          </cell>
        </row>
        <row r="84">
          <cell r="A84" t="str">
            <v xml:space="preserve">Korente Vet </v>
          </cell>
          <cell r="D84">
            <v>0.97970000000000002</v>
          </cell>
          <cell r="E84">
            <v>1.0051000000000001</v>
          </cell>
        </row>
        <row r="85">
          <cell r="A85" t="str">
            <v xml:space="preserve">Prinsrivier </v>
          </cell>
          <cell r="D85">
            <v>0.76359999999999995</v>
          </cell>
          <cell r="E85">
            <v>0.56530000000000002</v>
          </cell>
        </row>
        <row r="86">
          <cell r="A86" t="str">
            <v xml:space="preserve">Bellair </v>
          </cell>
          <cell r="D86">
            <v>4.2500000000000003E-2</v>
          </cell>
          <cell r="E86">
            <v>3.4799999999999998E-2</v>
          </cell>
        </row>
        <row r="87">
          <cell r="A87" t="str">
            <v xml:space="preserve">Floriskraal </v>
          </cell>
          <cell r="D87">
            <v>0.22109999999999999</v>
          </cell>
          <cell r="E87">
            <v>0.1328</v>
          </cell>
        </row>
        <row r="88">
          <cell r="A88" t="str">
            <v xml:space="preserve">Miertjieskraal </v>
          </cell>
          <cell r="D88">
            <v>1</v>
          </cell>
          <cell r="E88">
            <v>1</v>
          </cell>
        </row>
        <row r="89">
          <cell r="A89" t="str">
            <v xml:space="preserve">Calitzdorp </v>
          </cell>
          <cell r="D89">
            <v>0.7743000000000001</v>
          </cell>
          <cell r="E89">
            <v>0.4753</v>
          </cell>
        </row>
        <row r="90">
          <cell r="A90" t="str">
            <v>Leeu-Gamka</v>
          </cell>
          <cell r="D90">
            <v>0.7369</v>
          </cell>
          <cell r="E90">
            <v>0.1202</v>
          </cell>
        </row>
        <row r="91">
          <cell r="A91" t="str">
            <v>Oukloof</v>
          </cell>
          <cell r="D91">
            <v>5.3800000000000001E-2</v>
          </cell>
          <cell r="E91">
            <v>0</v>
          </cell>
        </row>
        <row r="92">
          <cell r="A92" t="str">
            <v>Gamka</v>
          </cell>
          <cell r="D92">
            <v>0.96829999999999994</v>
          </cell>
          <cell r="E92">
            <v>0.3322</v>
          </cell>
        </row>
        <row r="93">
          <cell r="A93" t="str">
            <v>Gamkapoort</v>
          </cell>
          <cell r="D93">
            <v>0.70950000000000002</v>
          </cell>
          <cell r="E93">
            <v>4.5899999999999996E-2</v>
          </cell>
        </row>
        <row r="94">
          <cell r="A94" t="str">
            <v>Kammanassie</v>
          </cell>
          <cell r="D94">
            <v>4.8300000000000003E-2</v>
          </cell>
          <cell r="E94">
            <v>1E-4</v>
          </cell>
        </row>
        <row r="95">
          <cell r="A95" t="str">
            <v>Stompdrift</v>
          </cell>
          <cell r="D95">
            <v>0.16750000000000001</v>
          </cell>
          <cell r="E95">
            <v>6.4600000000000005E-2</v>
          </cell>
        </row>
        <row r="96">
          <cell r="A96" t="str">
            <v>Hartebeestkuil</v>
          </cell>
          <cell r="D96">
            <v>6.1699999999999998E-2</v>
          </cell>
          <cell r="E96">
            <v>4.3799999999999999E-2</v>
          </cell>
        </row>
        <row r="97">
          <cell r="A97" t="str">
            <v xml:space="preserve">Klipheuwel </v>
          </cell>
          <cell r="D97">
            <v>0.16889999999999999</v>
          </cell>
          <cell r="E97">
            <v>0.57009999999999994</v>
          </cell>
        </row>
        <row r="98">
          <cell r="A98" t="str">
            <v>Ernest Robertson</v>
          </cell>
          <cell r="D98">
            <v>1.0123</v>
          </cell>
          <cell r="E98">
            <v>1.0054000000000001</v>
          </cell>
        </row>
        <row r="99">
          <cell r="A99" t="str">
            <v>Wolwedans</v>
          </cell>
          <cell r="D99">
            <v>0.89890000000000003</v>
          </cell>
          <cell r="E99">
            <v>0.6976</v>
          </cell>
        </row>
        <row r="100">
          <cell r="A100" t="str">
            <v xml:space="preserve">Garden Route </v>
          </cell>
          <cell r="D100">
            <v>0.87049999999999994</v>
          </cell>
          <cell r="E100">
            <v>1</v>
          </cell>
        </row>
        <row r="101">
          <cell r="A101" t="str">
            <v xml:space="preserve">Roodefontein </v>
          </cell>
          <cell r="D101">
            <v>0.94790000000000008</v>
          </cell>
          <cell r="E101">
            <v>1.0168000000000001</v>
          </cell>
        </row>
        <row r="102">
          <cell r="A102" t="str">
            <v>Haarlem</v>
          </cell>
          <cell r="D102">
            <v>1.0106999999999999</v>
          </cell>
          <cell r="E102">
            <v>0.17280000000000001</v>
          </cell>
        </row>
        <row r="103">
          <cell r="A103" t="str">
            <v>Bulshoek</v>
          </cell>
          <cell r="D103">
            <v>0.8014</v>
          </cell>
          <cell r="E103">
            <v>0.95189999999999997</v>
          </cell>
        </row>
        <row r="104">
          <cell r="A104" t="str">
            <v>Clanwilliam</v>
          </cell>
          <cell r="D104">
            <v>0.69200000000000006</v>
          </cell>
          <cell r="E104">
            <v>1</v>
          </cell>
        </row>
        <row r="105">
          <cell r="A105" t="str">
            <v xml:space="preserve">Karee </v>
          </cell>
          <cell r="D105">
            <v>0.27729999999999999</v>
          </cell>
          <cell r="E105">
            <v>0.2177</v>
          </cell>
        </row>
      </sheetData>
      <sheetData sheetId="3">
        <row r="25">
          <cell r="E25">
            <v>27.83</v>
          </cell>
          <cell r="G25">
            <v>70.157152020525984</v>
          </cell>
          <cell r="J25">
            <v>177.86</v>
          </cell>
          <cell r="K25">
            <v>79.13</v>
          </cell>
          <cell r="L25">
            <v>8.75</v>
          </cell>
        </row>
      </sheetData>
      <sheetData sheetId="4">
        <row r="29">
          <cell r="L29">
            <v>3.8540000000000001</v>
          </cell>
        </row>
        <row r="30">
          <cell r="L30">
            <v>84.76</v>
          </cell>
        </row>
        <row r="31">
          <cell r="L31">
            <v>0.26300000000000001</v>
          </cell>
        </row>
      </sheetData>
      <sheetData sheetId="5">
        <row r="8770">
          <cell r="B8770">
            <v>101.12</v>
          </cell>
        </row>
        <row r="8771">
          <cell r="B8771">
            <v>100.1</v>
          </cell>
        </row>
        <row r="8772">
          <cell r="B8772">
            <v>94.35</v>
          </cell>
        </row>
        <row r="8773">
          <cell r="B8773">
            <v>79.319999999999993</v>
          </cell>
        </row>
        <row r="8774">
          <cell r="B8774">
            <v>4.8</v>
          </cell>
        </row>
        <row r="8775">
          <cell r="B8775">
            <v>22.35</v>
          </cell>
        </row>
        <row r="8776">
          <cell r="B8776">
            <v>95.22</v>
          </cell>
        </row>
        <row r="8777">
          <cell r="B8777">
            <v>77.73</v>
          </cell>
        </row>
        <row r="8778">
          <cell r="B8778">
            <v>75.81</v>
          </cell>
        </row>
        <row r="8779">
          <cell r="B8779">
            <v>5.43</v>
          </cell>
        </row>
        <row r="8780">
          <cell r="B8780">
            <v>97.58</v>
          </cell>
        </row>
        <row r="8781">
          <cell r="B8781">
            <v>77</v>
          </cell>
        </row>
        <row r="8782">
          <cell r="B8782">
            <v>4.79</v>
          </cell>
        </row>
        <row r="8783">
          <cell r="B8783">
            <v>17.32</v>
          </cell>
        </row>
        <row r="8784">
          <cell r="B8784">
            <v>6.17</v>
          </cell>
        </row>
        <row r="8785">
          <cell r="B8785">
            <v>98.63</v>
          </cell>
        </row>
        <row r="8786">
          <cell r="B8786">
            <v>87.02</v>
          </cell>
        </row>
        <row r="8787">
          <cell r="B8787">
            <v>87.68</v>
          </cell>
        </row>
        <row r="8788">
          <cell r="B8788">
            <v>93.84</v>
          </cell>
        </row>
        <row r="8789">
          <cell r="B8789">
            <v>96.14</v>
          </cell>
        </row>
        <row r="8790">
          <cell r="B8790">
            <v>16.329999999999998</v>
          </cell>
        </row>
        <row r="8818">
          <cell r="F8818">
            <v>2022</v>
          </cell>
        </row>
      </sheetData>
      <sheetData sheetId="6">
        <row r="7510">
          <cell r="GE7510">
            <v>724.7059999999999</v>
          </cell>
        </row>
        <row r="10485">
          <cell r="B10485">
            <v>76.257463819451488</v>
          </cell>
        </row>
        <row r="10486">
          <cell r="B10486">
            <v>113.19</v>
          </cell>
        </row>
        <row r="10487">
          <cell r="B10487">
            <v>87.38</v>
          </cell>
        </row>
        <row r="10488">
          <cell r="B10488">
            <v>79.05</v>
          </cell>
        </row>
        <row r="10489">
          <cell r="B10489">
            <v>63.84</v>
          </cell>
        </row>
        <row r="10490">
          <cell r="B10490">
            <v>90.56</v>
          </cell>
        </row>
        <row r="10491">
          <cell r="B10491">
            <v>67.09</v>
          </cell>
        </row>
        <row r="10492">
          <cell r="B10492">
            <v>53.78</v>
          </cell>
        </row>
        <row r="10493">
          <cell r="B10493">
            <v>99.1</v>
          </cell>
        </row>
        <row r="10494">
          <cell r="B10494">
            <v>58.95</v>
          </cell>
        </row>
        <row r="10495">
          <cell r="B10495">
            <v>52.19</v>
          </cell>
        </row>
        <row r="10496">
          <cell r="B10496">
            <v>82.85</v>
          </cell>
        </row>
        <row r="10497">
          <cell r="B10497">
            <v>101.51</v>
          </cell>
        </row>
        <row r="10498">
          <cell r="B10498">
            <v>19.38</v>
          </cell>
        </row>
        <row r="10499">
          <cell r="B10499">
            <v>4.24</v>
          </cell>
        </row>
        <row r="10500">
          <cell r="B10500">
            <v>34.35</v>
          </cell>
        </row>
        <row r="10501">
          <cell r="B10501">
            <v>64.02</v>
          </cell>
        </row>
        <row r="10502">
          <cell r="B10502">
            <v>34.340000000000003</v>
          </cell>
        </row>
        <row r="10503">
          <cell r="B10503">
            <v>76.760000000000005</v>
          </cell>
        </row>
        <row r="10504">
          <cell r="B10504">
            <v>31.09</v>
          </cell>
        </row>
        <row r="10505">
          <cell r="B10505">
            <v>58.08</v>
          </cell>
        </row>
        <row r="10506">
          <cell r="B10506">
            <v>27.1</v>
          </cell>
        </row>
        <row r="10507">
          <cell r="B10507">
            <v>76.176753584143185</v>
          </cell>
        </row>
        <row r="10508">
          <cell r="B10508">
            <v>65.919235057351798</v>
          </cell>
        </row>
        <row r="10509">
          <cell r="B10509">
            <v>45.117668581602288</v>
          </cell>
        </row>
        <row r="10510">
          <cell r="B10510">
            <v>56.840299438552719</v>
          </cell>
        </row>
        <row r="10511">
          <cell r="B10511">
            <v>64.538629970617677</v>
          </cell>
        </row>
        <row r="10512">
          <cell r="B10512">
            <v>100</v>
          </cell>
        </row>
        <row r="10513">
          <cell r="B10513">
            <v>60.23</v>
          </cell>
        </row>
      </sheetData>
      <sheetData sheetId="7"/>
      <sheetData sheetId="8"/>
      <sheetData sheetId="9" refreshError="1"/>
      <sheetData sheetId="10"/>
      <sheetData sheetId="11"/>
      <sheetData sheetId="12">
        <row r="14">
          <cell r="K14">
            <v>70.157152020525984</v>
          </cell>
          <cell r="L14">
            <v>83.266516998075701</v>
          </cell>
        </row>
      </sheetData>
      <sheetData sheetId="13">
        <row r="3">
          <cell r="B3" t="str">
            <v>Week_35</v>
          </cell>
          <cell r="C3" t="str">
            <v>Aug 2012</v>
          </cell>
          <cell r="D3" t="str">
            <v>Aug 2013</v>
          </cell>
          <cell r="E3" t="str">
            <v>Aug 2014</v>
          </cell>
          <cell r="F3" t="str">
            <v>Aug 2015</v>
          </cell>
          <cell r="G3" t="str">
            <v>Aug 2016</v>
          </cell>
          <cell r="H3" t="str">
            <v>Aug 2017</v>
          </cell>
          <cell r="I3" t="str">
            <v>Aug 2018</v>
          </cell>
          <cell r="J3" t="str">
            <v>Aug 2019</v>
          </cell>
          <cell r="K3" t="str">
            <v>Aug 2020</v>
          </cell>
          <cell r="L3" t="str">
            <v>Aug 2021</v>
          </cell>
          <cell r="M3" t="str">
            <v>Aug 2022</v>
          </cell>
        </row>
        <row r="5">
          <cell r="C5">
            <v>94.286805508750646</v>
          </cell>
          <cell r="D5">
            <v>102.24888229875762</v>
          </cell>
          <cell r="E5">
            <v>101.85347442205297</v>
          </cell>
          <cell r="F5">
            <v>72.088247848846336</v>
          </cell>
          <cell r="G5">
            <v>58.193277783400234</v>
          </cell>
          <cell r="H5">
            <v>33.874776507101174</v>
          </cell>
          <cell r="I5">
            <v>61.939074992409672</v>
          </cell>
          <cell r="J5">
            <v>81.506482699681769</v>
          </cell>
          <cell r="K5">
            <v>88.007061813356714</v>
          </cell>
          <cell r="L5">
            <v>98.954446805878845</v>
          </cell>
          <cell r="M5">
            <v>81.492651441037225</v>
          </cell>
        </row>
        <row r="6">
          <cell r="C6">
            <v>95.783407371833363</v>
          </cell>
          <cell r="D6">
            <v>100.23051987033256</v>
          </cell>
          <cell r="E6">
            <v>101.12858686516988</v>
          </cell>
          <cell r="F6">
            <v>72.397646776323683</v>
          </cell>
          <cell r="G6">
            <v>67.674982591783333</v>
          </cell>
          <cell r="H6">
            <v>44.280020169520014</v>
          </cell>
          <cell r="I6">
            <v>81.925815452708562</v>
          </cell>
          <cell r="J6">
            <v>93.278167997690772</v>
          </cell>
          <cell r="K6">
            <v>91.940248244010405</v>
          </cell>
          <cell r="L6">
            <v>95.546521697296271</v>
          </cell>
          <cell r="M6">
            <v>82.830751467333783</v>
          </cell>
        </row>
        <row r="7">
          <cell r="C7">
            <v>83.668238237275105</v>
          </cell>
          <cell r="D7">
            <v>90.365490151047595</v>
          </cell>
          <cell r="E7">
            <v>90.545580143626765</v>
          </cell>
          <cell r="F7">
            <v>67.287162340434719</v>
          </cell>
          <cell r="G7">
            <v>53.214521951127324</v>
          </cell>
          <cell r="H7">
            <v>31.641279080755204</v>
          </cell>
          <cell r="I7">
            <v>48.814981386647524</v>
          </cell>
          <cell r="J7">
            <v>62.623159923656921</v>
          </cell>
          <cell r="K7">
            <v>69.02303520474689</v>
          </cell>
          <cell r="L7">
            <v>83.655681324288068</v>
          </cell>
          <cell r="M7">
            <v>69.992157826111608</v>
          </cell>
        </row>
        <row r="8">
          <cell r="C8">
            <v>88.930243153276933</v>
          </cell>
          <cell r="D8">
            <v>80.030054303497025</v>
          </cell>
          <cell r="E8">
            <v>81.376986780515423</v>
          </cell>
          <cell r="F8">
            <v>53.697267189371502</v>
          </cell>
          <cell r="G8">
            <v>46.681936685288647</v>
          </cell>
          <cell r="H8">
            <v>17.376499515684376</v>
          </cell>
          <cell r="I8">
            <v>18.244169584978767</v>
          </cell>
          <cell r="J8">
            <v>21.611280828552268</v>
          </cell>
          <cell r="K8">
            <v>21.563674702610474</v>
          </cell>
          <cell r="L8">
            <v>24.91503494788936</v>
          </cell>
          <cell r="M8">
            <v>44.500941122330822</v>
          </cell>
        </row>
        <row r="9">
          <cell r="C9">
            <v>100.13333333333334</v>
          </cell>
          <cell r="D9">
            <v>97.678431372549014</v>
          </cell>
          <cell r="E9">
            <v>96.101960784313718</v>
          </cell>
          <cell r="F9">
            <v>85.088937431736625</v>
          </cell>
          <cell r="G9">
            <v>99.258421709295064</v>
          </cell>
          <cell r="H9">
            <v>36.392701185277602</v>
          </cell>
          <cell r="I9">
            <v>98.595601996257017</v>
          </cell>
          <cell r="J9">
            <v>97.921865252651273</v>
          </cell>
          <cell r="K9">
            <v>99.10012476606363</v>
          </cell>
          <cell r="L9">
            <v>99.239706799750465</v>
          </cell>
          <cell r="M9">
            <v>69.305208983156589</v>
          </cell>
        </row>
        <row r="10">
          <cell r="C10">
            <v>88.295990566037744</v>
          </cell>
          <cell r="D10">
            <v>91.651707350097453</v>
          </cell>
          <cell r="E10">
            <v>91.566280619605294</v>
          </cell>
          <cell r="F10">
            <v>67.691541394736888</v>
          </cell>
          <cell r="G10">
            <v>58.76749293336254</v>
          </cell>
          <cell r="H10">
            <v>32.733529622366255</v>
          </cell>
          <cell r="I10">
            <v>55.159133186512435</v>
          </cell>
          <cell r="J10">
            <v>65.970568111355817</v>
          </cell>
          <cell r="K10">
            <v>69.375798806794478</v>
          </cell>
          <cell r="L10">
            <v>79.047085087732</v>
          </cell>
          <cell r="M10">
            <v>69.184218685490222</v>
          </cell>
        </row>
        <row r="12">
          <cell r="C12">
            <v>120.69</v>
          </cell>
          <cell r="D12">
            <v>122.84</v>
          </cell>
          <cell r="E12">
            <v>122.84</v>
          </cell>
          <cell r="F12">
            <v>110.26</v>
          </cell>
          <cell r="G12">
            <v>114.78</v>
          </cell>
          <cell r="H12">
            <v>110.26</v>
          </cell>
          <cell r="I12">
            <v>114.1</v>
          </cell>
          <cell r="J12">
            <v>113.19</v>
          </cell>
          <cell r="K12">
            <v>119.21</v>
          </cell>
          <cell r="L12">
            <v>118.74</v>
          </cell>
          <cell r="M12">
            <v>120.62</v>
          </cell>
        </row>
        <row r="13">
          <cell r="C13">
            <v>100.43</v>
          </cell>
          <cell r="D13">
            <v>101.3</v>
          </cell>
          <cell r="E13">
            <v>102.52</v>
          </cell>
          <cell r="F13">
            <v>99.49</v>
          </cell>
          <cell r="G13">
            <v>99.23</v>
          </cell>
          <cell r="H13">
            <v>101.56</v>
          </cell>
          <cell r="I13">
            <v>101.3</v>
          </cell>
          <cell r="J13">
            <v>95.1</v>
          </cell>
          <cell r="K13">
            <v>98.89</v>
          </cell>
          <cell r="L13">
            <v>87.93</v>
          </cell>
          <cell r="M13">
            <v>90.93</v>
          </cell>
        </row>
        <row r="14">
          <cell r="C14">
            <v>100.11</v>
          </cell>
          <cell r="D14">
            <v>100.74</v>
          </cell>
          <cell r="E14">
            <v>100.11</v>
          </cell>
          <cell r="F14">
            <v>91.32</v>
          </cell>
          <cell r="G14">
            <v>64.06</v>
          </cell>
          <cell r="H14">
            <v>33.06</v>
          </cell>
          <cell r="I14">
            <v>78.36</v>
          </cell>
          <cell r="J14">
            <v>101.17</v>
          </cell>
          <cell r="K14">
            <v>95.28</v>
          </cell>
          <cell r="L14">
            <v>91.52</v>
          </cell>
          <cell r="M14">
            <v>91.32</v>
          </cell>
        </row>
        <row r="15">
          <cell r="C15">
            <v>88.42</v>
          </cell>
          <cell r="D15">
            <v>98.75</v>
          </cell>
          <cell r="E15">
            <v>101.06</v>
          </cell>
          <cell r="F15">
            <v>50.6</v>
          </cell>
          <cell r="G15">
            <v>61.31</v>
          </cell>
          <cell r="H15">
            <v>25.79</v>
          </cell>
          <cell r="I15">
            <v>67.81</v>
          </cell>
          <cell r="J15">
            <v>87.22</v>
          </cell>
          <cell r="K15">
            <v>84.9</v>
          </cell>
          <cell r="L15">
            <v>92.07</v>
          </cell>
          <cell r="M15">
            <v>68.069999999999993</v>
          </cell>
        </row>
        <row r="16">
          <cell r="C16">
            <v>101.51</v>
          </cell>
          <cell r="D16">
            <v>100.71</v>
          </cell>
          <cell r="E16">
            <v>100.59</v>
          </cell>
          <cell r="F16">
            <v>85.89</v>
          </cell>
          <cell r="G16">
            <v>65.59</v>
          </cell>
          <cell r="H16">
            <v>53.97</v>
          </cell>
          <cell r="I16">
            <v>93.1</v>
          </cell>
          <cell r="J16">
            <v>99.7</v>
          </cell>
          <cell r="K16">
            <v>100.42</v>
          </cell>
          <cell r="L16">
            <v>100.42</v>
          </cell>
          <cell r="M16">
            <v>98.13</v>
          </cell>
        </row>
        <row r="17">
          <cell r="C17">
            <v>95.49</v>
          </cell>
          <cell r="D17">
            <v>99.8</v>
          </cell>
          <cell r="E17">
            <v>99.9</v>
          </cell>
          <cell r="F17">
            <v>72.290000000000006</v>
          </cell>
          <cell r="G17">
            <v>69.180000000000007</v>
          </cell>
          <cell r="H17">
            <v>41.46</v>
          </cell>
          <cell r="I17">
            <v>84.34</v>
          </cell>
          <cell r="J17">
            <v>88.31</v>
          </cell>
          <cell r="K17">
            <v>84.29</v>
          </cell>
          <cell r="L17">
            <v>98.6</v>
          </cell>
          <cell r="M17">
            <v>76.66</v>
          </cell>
        </row>
        <row r="19">
          <cell r="C19">
            <v>70.78</v>
          </cell>
          <cell r="D19">
            <v>74.34</v>
          </cell>
          <cell r="E19">
            <v>76.02</v>
          </cell>
          <cell r="F19">
            <v>55.2</v>
          </cell>
          <cell r="G19">
            <v>48.95</v>
          </cell>
          <cell r="H19">
            <v>28.73</v>
          </cell>
          <cell r="I19">
            <v>45.11</v>
          </cell>
          <cell r="J19">
            <v>50.26</v>
          </cell>
          <cell r="K19">
            <v>49.56</v>
          </cell>
          <cell r="L19">
            <v>64.92</v>
          </cell>
          <cell r="M19">
            <v>58.27</v>
          </cell>
        </row>
        <row r="20">
          <cell r="C20">
            <v>101.41</v>
          </cell>
          <cell r="D20">
            <v>101.41</v>
          </cell>
          <cell r="E20">
            <v>100</v>
          </cell>
          <cell r="F20">
            <v>101.12</v>
          </cell>
          <cell r="G20">
            <v>102.82</v>
          </cell>
          <cell r="H20">
            <v>101.69</v>
          </cell>
          <cell r="I20">
            <v>100.56</v>
          </cell>
          <cell r="J20">
            <v>95.32</v>
          </cell>
          <cell r="K20">
            <v>101.41</v>
          </cell>
          <cell r="L20">
            <v>102.25</v>
          </cell>
          <cell r="M20">
            <v>102.25</v>
          </cell>
        </row>
        <row r="21">
          <cell r="C21">
            <v>103</v>
          </cell>
          <cell r="D21">
            <v>102.15</v>
          </cell>
          <cell r="E21">
            <v>102.15</v>
          </cell>
          <cell r="F21">
            <v>101.81</v>
          </cell>
          <cell r="G21">
            <v>102.92</v>
          </cell>
          <cell r="H21">
            <v>78.38</v>
          </cell>
          <cell r="I21">
            <v>104.72</v>
          </cell>
          <cell r="J21">
            <v>101.98</v>
          </cell>
          <cell r="K21">
            <v>102.49</v>
          </cell>
          <cell r="L21">
            <v>102.15</v>
          </cell>
          <cell r="M21">
            <v>103.17</v>
          </cell>
        </row>
        <row r="22">
          <cell r="C22">
            <v>100.82</v>
          </cell>
          <cell r="D22">
            <v>102.03</v>
          </cell>
          <cell r="E22">
            <v>100.82</v>
          </cell>
          <cell r="F22">
            <v>85.68</v>
          </cell>
          <cell r="G22">
            <v>78.31</v>
          </cell>
          <cell r="H22">
            <v>33.6</v>
          </cell>
          <cell r="I22">
            <v>91.53</v>
          </cell>
          <cell r="J22">
            <v>94.63</v>
          </cell>
          <cell r="K22">
            <v>100.82</v>
          </cell>
          <cell r="L22">
            <v>100.82</v>
          </cell>
          <cell r="M22">
            <v>65.650000000000006</v>
          </cell>
        </row>
        <row r="23">
          <cell r="C23">
            <v>67.94</v>
          </cell>
          <cell r="D23">
            <v>71.7</v>
          </cell>
          <cell r="E23">
            <v>74.48</v>
          </cell>
          <cell r="F23">
            <v>53.75</v>
          </cell>
          <cell r="G23">
            <v>47.92</v>
          </cell>
          <cell r="H23">
            <v>30.45</v>
          </cell>
          <cell r="I23">
            <v>44.43</v>
          </cell>
          <cell r="J23">
            <v>49.49</v>
          </cell>
          <cell r="K23">
            <v>48.56</v>
          </cell>
          <cell r="L23">
            <v>63.22</v>
          </cell>
          <cell r="M23">
            <v>56.45</v>
          </cell>
        </row>
        <row r="24">
          <cell r="C24">
            <v>98.06</v>
          </cell>
          <cell r="D24">
            <v>100.39</v>
          </cell>
          <cell r="E24">
            <v>100.39</v>
          </cell>
          <cell r="F24">
            <v>98.62</v>
          </cell>
          <cell r="G24">
            <v>99.1</v>
          </cell>
          <cell r="H24">
            <v>83.67</v>
          </cell>
          <cell r="I24">
            <v>65.64</v>
          </cell>
          <cell r="J24">
            <v>69.66</v>
          </cell>
          <cell r="K24">
            <v>71.400000000000006</v>
          </cell>
          <cell r="L24">
            <v>89.81</v>
          </cell>
          <cell r="M24">
            <v>83.27</v>
          </cell>
        </row>
        <row r="25">
          <cell r="C25">
            <v>102.73</v>
          </cell>
          <cell r="D25">
            <v>102.73</v>
          </cell>
          <cell r="E25">
            <v>101.51</v>
          </cell>
          <cell r="F25">
            <v>100.75</v>
          </cell>
          <cell r="G25">
            <v>103.04</v>
          </cell>
          <cell r="H25">
            <v>101.51</v>
          </cell>
          <cell r="I25">
            <v>102.27</v>
          </cell>
          <cell r="J25">
            <v>100.75</v>
          </cell>
          <cell r="K25">
            <v>101.51</v>
          </cell>
          <cell r="L25">
            <v>100.75</v>
          </cell>
          <cell r="M25">
            <v>101.51</v>
          </cell>
        </row>
        <row r="26">
          <cell r="C26">
            <v>100.33</v>
          </cell>
          <cell r="D26">
            <v>92.67</v>
          </cell>
          <cell r="E26">
            <v>99.18</v>
          </cell>
          <cell r="F26">
            <v>100.5</v>
          </cell>
          <cell r="G26">
            <v>84.67</v>
          </cell>
          <cell r="H26">
            <v>59.25</v>
          </cell>
          <cell r="I26">
            <v>39.409999999999997</v>
          </cell>
          <cell r="J26">
            <v>33.590000000000003</v>
          </cell>
          <cell r="K26">
            <v>44.73</v>
          </cell>
          <cell r="L26">
            <v>25.17</v>
          </cell>
          <cell r="M26">
            <v>19.38</v>
          </cell>
        </row>
        <row r="27">
          <cell r="C27">
            <v>102.11</v>
          </cell>
          <cell r="D27">
            <v>100.84</v>
          </cell>
          <cell r="E27">
            <v>100</v>
          </cell>
          <cell r="F27">
            <v>100</v>
          </cell>
          <cell r="G27">
            <v>72.790000000000006</v>
          </cell>
          <cell r="H27">
            <v>39.26</v>
          </cell>
          <cell r="I27">
            <v>10.9</v>
          </cell>
          <cell r="J27">
            <v>0.22</v>
          </cell>
          <cell r="K27">
            <v>0</v>
          </cell>
          <cell r="L27">
            <v>0</v>
          </cell>
          <cell r="M27">
            <v>4.24</v>
          </cell>
        </row>
        <row r="28">
          <cell r="C28">
            <v>100.18</v>
          </cell>
          <cell r="D28">
            <v>101</v>
          </cell>
          <cell r="E28">
            <v>94.54</v>
          </cell>
          <cell r="F28">
            <v>100.27</v>
          </cell>
          <cell r="G28">
            <v>79.040000000000006</v>
          </cell>
          <cell r="H28">
            <v>41.98</v>
          </cell>
          <cell r="I28">
            <v>25.56</v>
          </cell>
          <cell r="J28">
            <v>15.2</v>
          </cell>
          <cell r="K28">
            <v>45.88</v>
          </cell>
          <cell r="L28">
            <v>37.520000000000003</v>
          </cell>
          <cell r="M28">
            <v>34.35</v>
          </cell>
        </row>
        <row r="29">
          <cell r="C29">
            <v>99.87</v>
          </cell>
          <cell r="D29">
            <v>96.34</v>
          </cell>
          <cell r="E29">
            <v>93.27</v>
          </cell>
          <cell r="F29">
            <v>98.95</v>
          </cell>
          <cell r="G29">
            <v>58.86</v>
          </cell>
          <cell r="H29">
            <v>12.11</v>
          </cell>
          <cell r="I29">
            <v>0.23</v>
          </cell>
          <cell r="J29">
            <v>0.02</v>
          </cell>
          <cell r="K29">
            <v>7.1</v>
          </cell>
          <cell r="L29">
            <v>89.53</v>
          </cell>
          <cell r="M29">
            <v>96.47</v>
          </cell>
        </row>
        <row r="30">
          <cell r="C30">
            <v>100</v>
          </cell>
          <cell r="D30">
            <v>100.43</v>
          </cell>
          <cell r="E30">
            <v>100.38</v>
          </cell>
          <cell r="F30">
            <v>100.1</v>
          </cell>
          <cell r="G30">
            <v>99.1</v>
          </cell>
          <cell r="H30">
            <v>32.83</v>
          </cell>
          <cell r="I30">
            <v>93.83</v>
          </cell>
          <cell r="J30">
            <v>74.540000000000006</v>
          </cell>
          <cell r="K30">
            <v>87.43</v>
          </cell>
          <cell r="L30">
            <v>88.36</v>
          </cell>
          <cell r="M30">
            <v>34.340000000000003</v>
          </cell>
        </row>
        <row r="31">
          <cell r="C31">
            <v>93.35</v>
          </cell>
          <cell r="D31">
            <v>104.28</v>
          </cell>
          <cell r="E31">
            <v>102.77</v>
          </cell>
          <cell r="F31">
            <v>72.47</v>
          </cell>
          <cell r="G31">
            <v>50.71</v>
          </cell>
          <cell r="H31">
            <v>25.86</v>
          </cell>
          <cell r="I31">
            <v>45.22</v>
          </cell>
          <cell r="J31">
            <v>71.67</v>
          </cell>
          <cell r="K31">
            <v>84.96</v>
          </cell>
          <cell r="L31">
            <v>102.14</v>
          </cell>
          <cell r="M31">
            <v>80.790000000000006</v>
          </cell>
        </row>
        <row r="32">
          <cell r="C32" t="str">
            <v>N/A</v>
          </cell>
          <cell r="D32">
            <v>99.73</v>
          </cell>
          <cell r="E32">
            <v>99.55</v>
          </cell>
          <cell r="F32">
            <v>95.01</v>
          </cell>
          <cell r="G32">
            <v>93.7</v>
          </cell>
          <cell r="H32">
            <v>63</v>
          </cell>
          <cell r="I32">
            <v>50.33</v>
          </cell>
          <cell r="J32">
            <v>42.81</v>
          </cell>
          <cell r="K32">
            <v>64.45</v>
          </cell>
          <cell r="L32">
            <v>100</v>
          </cell>
          <cell r="M32">
            <v>100</v>
          </cell>
        </row>
        <row r="33">
          <cell r="C33" t="str">
            <v/>
          </cell>
          <cell r="D33" t="str">
            <v/>
          </cell>
          <cell r="E33" t="str">
            <v/>
          </cell>
          <cell r="F33" t="str">
            <v/>
          </cell>
          <cell r="G33">
            <v>89.97</v>
          </cell>
          <cell r="H33">
            <v>41.56</v>
          </cell>
          <cell r="I33">
            <v>83.36</v>
          </cell>
          <cell r="J33">
            <v>87.3</v>
          </cell>
          <cell r="K33">
            <v>90.67</v>
          </cell>
          <cell r="L33">
            <v>87.88</v>
          </cell>
          <cell r="M33">
            <v>66.84</v>
          </cell>
        </row>
        <row r="35">
          <cell r="C35">
            <v>100.41</v>
          </cell>
          <cell r="D35">
            <v>100.31</v>
          </cell>
          <cell r="E35">
            <v>96.66</v>
          </cell>
          <cell r="F35">
            <v>100.41</v>
          </cell>
          <cell r="G35">
            <v>100.41</v>
          </cell>
          <cell r="H35">
            <v>65.64</v>
          </cell>
          <cell r="I35">
            <v>64.849999999999994</v>
          </cell>
          <cell r="J35">
            <v>77.08</v>
          </cell>
          <cell r="K35">
            <v>100.31</v>
          </cell>
          <cell r="L35">
            <v>100.62</v>
          </cell>
          <cell r="M35">
            <v>100.62</v>
          </cell>
        </row>
        <row r="36">
          <cell r="C36">
            <v>100.13</v>
          </cell>
          <cell r="D36">
            <v>82.77</v>
          </cell>
          <cell r="E36">
            <v>95.71</v>
          </cell>
          <cell r="F36">
            <v>100.13</v>
          </cell>
          <cell r="G36">
            <v>99.87</v>
          </cell>
          <cell r="H36">
            <v>46.97</v>
          </cell>
          <cell r="I36">
            <v>36.15</v>
          </cell>
          <cell r="J36">
            <v>60.4</v>
          </cell>
          <cell r="K36">
            <v>90.33</v>
          </cell>
          <cell r="L36">
            <v>100.51</v>
          </cell>
          <cell r="M36">
            <v>97.97</v>
          </cell>
        </row>
        <row r="37">
          <cell r="C37">
            <v>100.73</v>
          </cell>
          <cell r="D37">
            <v>14.14</v>
          </cell>
          <cell r="E37">
            <v>65.260000000000005</v>
          </cell>
          <cell r="F37">
            <v>79.09</v>
          </cell>
          <cell r="G37">
            <v>19.350000000000001</v>
          </cell>
          <cell r="H37">
            <v>11.4</v>
          </cell>
          <cell r="I37">
            <v>6.75</v>
          </cell>
          <cell r="J37">
            <v>13.19</v>
          </cell>
          <cell r="K37">
            <v>20.03</v>
          </cell>
          <cell r="L37">
            <v>56.53</v>
          </cell>
          <cell r="M37">
            <v>76.36</v>
          </cell>
        </row>
        <row r="38">
          <cell r="C38">
            <v>100.21</v>
          </cell>
          <cell r="D38">
            <v>93.95</v>
          </cell>
          <cell r="E38">
            <v>96.38</v>
          </cell>
          <cell r="F38">
            <v>96.65</v>
          </cell>
          <cell r="G38">
            <v>70.78</v>
          </cell>
          <cell r="H38">
            <v>35.14</v>
          </cell>
          <cell r="I38">
            <v>16.059999999999999</v>
          </cell>
          <cell r="J38">
            <v>11.81</v>
          </cell>
          <cell r="K38">
            <v>18.53</v>
          </cell>
          <cell r="L38">
            <v>3.48</v>
          </cell>
          <cell r="M38">
            <v>4.25</v>
          </cell>
        </row>
        <row r="39">
          <cell r="C39">
            <v>76.64</v>
          </cell>
          <cell r="D39">
            <v>97.15</v>
          </cell>
          <cell r="E39">
            <v>94.77</v>
          </cell>
          <cell r="F39">
            <v>43.37</v>
          </cell>
          <cell r="G39">
            <v>30.56</v>
          </cell>
          <cell r="H39">
            <v>3.73</v>
          </cell>
          <cell r="I39">
            <v>6.34</v>
          </cell>
          <cell r="J39">
            <v>15.4</v>
          </cell>
          <cell r="K39">
            <v>15.27</v>
          </cell>
          <cell r="L39">
            <v>13.28</v>
          </cell>
          <cell r="M39">
            <v>22.11</v>
          </cell>
        </row>
        <row r="40">
          <cell r="C40">
            <v>100.49</v>
          </cell>
          <cell r="D40">
            <v>100.33</v>
          </cell>
          <cell r="E40">
            <v>90.94</v>
          </cell>
          <cell r="F40">
            <v>100</v>
          </cell>
          <cell r="G40">
            <v>36.42</v>
          </cell>
          <cell r="H40">
            <v>0</v>
          </cell>
          <cell r="I40">
            <v>7.05</v>
          </cell>
          <cell r="J40">
            <v>0.12</v>
          </cell>
          <cell r="K40">
            <v>0</v>
          </cell>
          <cell r="L40">
            <v>100</v>
          </cell>
          <cell r="M40">
            <v>100</v>
          </cell>
        </row>
        <row r="41">
          <cell r="C41">
            <v>99.76</v>
          </cell>
          <cell r="D41">
            <v>97.62</v>
          </cell>
          <cell r="E41">
            <v>93.88</v>
          </cell>
          <cell r="F41">
            <v>99.28</v>
          </cell>
          <cell r="G41">
            <v>86.15</v>
          </cell>
          <cell r="H41">
            <v>23.18</v>
          </cell>
          <cell r="I41">
            <v>10.55</v>
          </cell>
          <cell r="J41">
            <v>14.05</v>
          </cell>
          <cell r="K41">
            <v>47.68</v>
          </cell>
          <cell r="L41">
            <v>47.53</v>
          </cell>
          <cell r="M41">
            <v>77.430000000000007</v>
          </cell>
        </row>
        <row r="42">
          <cell r="C42">
            <v>53.6</v>
          </cell>
          <cell r="D42">
            <v>4.2699999999999996</v>
          </cell>
          <cell r="E42">
            <v>7.16</v>
          </cell>
          <cell r="F42">
            <v>6.82</v>
          </cell>
          <cell r="G42">
            <v>30.71</v>
          </cell>
          <cell r="H42">
            <v>12.23</v>
          </cell>
          <cell r="I42">
            <v>5.47</v>
          </cell>
          <cell r="J42">
            <v>0.16</v>
          </cell>
          <cell r="K42">
            <v>19.82</v>
          </cell>
          <cell r="L42">
            <v>12.02</v>
          </cell>
          <cell r="M42">
            <v>73.69</v>
          </cell>
        </row>
        <row r="43">
          <cell r="C43">
            <v>103.1</v>
          </cell>
          <cell r="D43">
            <v>72.55</v>
          </cell>
          <cell r="E43">
            <v>66.88</v>
          </cell>
          <cell r="F43">
            <v>39.29</v>
          </cell>
          <cell r="G43">
            <v>31.89</v>
          </cell>
          <cell r="H43">
            <v>7.45</v>
          </cell>
          <cell r="I43">
            <v>0.49</v>
          </cell>
          <cell r="J43">
            <v>4.21</v>
          </cell>
          <cell r="K43">
            <v>3.54</v>
          </cell>
          <cell r="L43">
            <v>0</v>
          </cell>
          <cell r="M43">
            <v>5.38</v>
          </cell>
        </row>
        <row r="44">
          <cell r="C44">
            <v>99.75</v>
          </cell>
          <cell r="D44">
            <v>74.48</v>
          </cell>
          <cell r="E44">
            <v>33.49</v>
          </cell>
          <cell r="F44">
            <v>9.4600000000000009</v>
          </cell>
          <cell r="G44">
            <v>35.86</v>
          </cell>
          <cell r="H44">
            <v>0</v>
          </cell>
          <cell r="I44">
            <v>0</v>
          </cell>
          <cell r="J44">
            <v>38.159999999999997</v>
          </cell>
          <cell r="K44">
            <v>25.7</v>
          </cell>
          <cell r="L44">
            <v>33.22</v>
          </cell>
          <cell r="M44">
            <v>96.83</v>
          </cell>
        </row>
        <row r="45">
          <cell r="C45">
            <v>100.83</v>
          </cell>
          <cell r="D45">
            <v>69.23</v>
          </cell>
          <cell r="E45">
            <v>86.63</v>
          </cell>
          <cell r="F45">
            <v>32.83</v>
          </cell>
          <cell r="G45">
            <v>0</v>
          </cell>
          <cell r="H45">
            <v>0</v>
          </cell>
          <cell r="I45">
            <v>0</v>
          </cell>
          <cell r="J45">
            <v>14.45</v>
          </cell>
          <cell r="K45">
            <v>0.06</v>
          </cell>
          <cell r="L45">
            <v>4.59</v>
          </cell>
          <cell r="M45">
            <v>70.95</v>
          </cell>
        </row>
        <row r="46">
          <cell r="C46">
            <v>100.71</v>
          </cell>
          <cell r="D46">
            <v>84.82</v>
          </cell>
          <cell r="E46">
            <v>85.72</v>
          </cell>
          <cell r="F46">
            <v>55.25</v>
          </cell>
          <cell r="G46">
            <v>55.33</v>
          </cell>
          <cell r="H46">
            <v>5.87</v>
          </cell>
          <cell r="I46">
            <v>3.58</v>
          </cell>
          <cell r="J46">
            <v>2.09</v>
          </cell>
          <cell r="K46">
            <v>0.06</v>
          </cell>
          <cell r="L46">
            <v>0.01</v>
          </cell>
          <cell r="M46">
            <v>4.83</v>
          </cell>
        </row>
        <row r="47">
          <cell r="C47">
            <v>74.23</v>
          </cell>
          <cell r="D47">
            <v>74.75</v>
          </cell>
          <cell r="E47">
            <v>71.55</v>
          </cell>
          <cell r="F47">
            <v>30</v>
          </cell>
          <cell r="G47">
            <v>39.409999999999997</v>
          </cell>
          <cell r="H47">
            <v>4.5199999999999996</v>
          </cell>
          <cell r="I47">
            <v>5.54</v>
          </cell>
          <cell r="J47">
            <v>7.64</v>
          </cell>
          <cell r="K47">
            <v>7.18</v>
          </cell>
          <cell r="L47">
            <v>6.46</v>
          </cell>
          <cell r="M47">
            <v>16.75</v>
          </cell>
        </row>
        <row r="48">
          <cell r="C48">
            <v>100.32</v>
          </cell>
          <cell r="D48">
            <v>65.099999999999994</v>
          </cell>
          <cell r="E48">
            <v>75.27</v>
          </cell>
          <cell r="F48">
            <v>46.87</v>
          </cell>
          <cell r="G48">
            <v>58.67</v>
          </cell>
          <cell r="H48">
            <v>15.97</v>
          </cell>
          <cell r="I48">
            <v>4.79</v>
          </cell>
          <cell r="J48">
            <v>2.41</v>
          </cell>
          <cell r="K48">
            <v>2.21</v>
          </cell>
          <cell r="L48">
            <v>4.38</v>
          </cell>
          <cell r="M48">
            <v>6.17</v>
          </cell>
        </row>
        <row r="49">
          <cell r="C49">
            <v>112.75</v>
          </cell>
          <cell r="D49">
            <v>86.44</v>
          </cell>
          <cell r="E49">
            <v>96.46</v>
          </cell>
          <cell r="F49">
            <v>93.51</v>
          </cell>
          <cell r="G49">
            <v>98.53</v>
          </cell>
          <cell r="H49">
            <v>49.21</v>
          </cell>
          <cell r="I49">
            <v>68.239999999999995</v>
          </cell>
          <cell r="J49">
            <v>55.88</v>
          </cell>
          <cell r="K49">
            <v>38.35</v>
          </cell>
          <cell r="L49">
            <v>57.01</v>
          </cell>
          <cell r="M49">
            <v>16.89</v>
          </cell>
        </row>
        <row r="50">
          <cell r="C50">
            <v>100.41</v>
          </cell>
          <cell r="D50">
            <v>100.41</v>
          </cell>
          <cell r="E50">
            <v>55.18</v>
          </cell>
          <cell r="F50">
            <v>100.68</v>
          </cell>
          <cell r="G50">
            <v>96.19</v>
          </cell>
          <cell r="H50">
            <v>81.11</v>
          </cell>
          <cell r="I50">
            <v>39.31</v>
          </cell>
          <cell r="J50">
            <v>81.84</v>
          </cell>
          <cell r="K50">
            <v>82.57</v>
          </cell>
          <cell r="L50">
            <v>100.54</v>
          </cell>
          <cell r="M50">
            <v>101.23</v>
          </cell>
        </row>
        <row r="51">
          <cell r="C51">
            <v>99.91</v>
          </cell>
          <cell r="D51">
            <v>100.14</v>
          </cell>
          <cell r="E51">
            <v>94.15</v>
          </cell>
          <cell r="F51">
            <v>100.1</v>
          </cell>
          <cell r="G51">
            <v>96.03</v>
          </cell>
          <cell r="H51">
            <v>73.599999999999994</v>
          </cell>
          <cell r="I51">
            <v>77.430000000000007</v>
          </cell>
          <cell r="J51">
            <v>58.22</v>
          </cell>
          <cell r="K51">
            <v>53.79</v>
          </cell>
          <cell r="L51">
            <v>69.760000000000005</v>
          </cell>
          <cell r="M51">
            <v>89.89</v>
          </cell>
        </row>
        <row r="52">
          <cell r="C52">
            <v>100</v>
          </cell>
          <cell r="D52">
            <v>82.56</v>
          </cell>
          <cell r="E52">
            <v>82.71</v>
          </cell>
          <cell r="F52">
            <v>98.7</v>
          </cell>
          <cell r="G52">
            <v>60.97</v>
          </cell>
          <cell r="H52">
            <v>43.42</v>
          </cell>
          <cell r="I52">
            <v>70.33</v>
          </cell>
          <cell r="J52">
            <v>69.989999999999995</v>
          </cell>
          <cell r="K52">
            <v>79.400000000000006</v>
          </cell>
          <cell r="L52">
            <v>100</v>
          </cell>
          <cell r="M52">
            <v>87.05</v>
          </cell>
        </row>
        <row r="53">
          <cell r="C53">
            <v>101.01</v>
          </cell>
          <cell r="D53">
            <v>98.58</v>
          </cell>
          <cell r="E53">
            <v>96.05</v>
          </cell>
          <cell r="F53">
            <v>101.34</v>
          </cell>
          <cell r="G53">
            <v>101.34</v>
          </cell>
          <cell r="H53">
            <v>63.19</v>
          </cell>
          <cell r="I53">
            <v>70.5</v>
          </cell>
          <cell r="J53">
            <v>86.8</v>
          </cell>
          <cell r="K53">
            <v>86.13</v>
          </cell>
          <cell r="L53">
            <v>101.68</v>
          </cell>
          <cell r="M53">
            <v>94.79</v>
          </cell>
        </row>
        <row r="54">
          <cell r="C54">
            <v>100.95</v>
          </cell>
          <cell r="D54">
            <v>100.71</v>
          </cell>
          <cell r="E54">
            <v>93.62</v>
          </cell>
          <cell r="F54">
            <v>100.83</v>
          </cell>
          <cell r="G54">
            <v>59.61</v>
          </cell>
          <cell r="H54">
            <v>14.26</v>
          </cell>
          <cell r="I54">
            <v>42.27</v>
          </cell>
          <cell r="J54">
            <v>65.52</v>
          </cell>
          <cell r="K54">
            <v>36.93</v>
          </cell>
          <cell r="L54">
            <v>17.28</v>
          </cell>
          <cell r="M54">
            <v>101.07</v>
          </cell>
        </row>
        <row r="56">
          <cell r="C56">
            <v>99.27</v>
          </cell>
          <cell r="D56">
            <v>96.31</v>
          </cell>
          <cell r="E56">
            <v>95.93</v>
          </cell>
          <cell r="F56">
            <v>98.9</v>
          </cell>
          <cell r="G56">
            <v>99.63</v>
          </cell>
          <cell r="H56">
            <v>49.16</v>
          </cell>
          <cell r="I56">
            <v>94.09</v>
          </cell>
          <cell r="J56">
            <v>95.19</v>
          </cell>
          <cell r="K56">
            <v>81.81</v>
          </cell>
          <cell r="L56">
            <v>95.19</v>
          </cell>
          <cell r="M56">
            <v>80.14</v>
          </cell>
        </row>
        <row r="57">
          <cell r="C57">
            <v>100.18</v>
          </cell>
          <cell r="D57">
            <v>97.71</v>
          </cell>
          <cell r="E57">
            <v>96.16</v>
          </cell>
          <cell r="F57">
            <v>84.61</v>
          </cell>
          <cell r="G57">
            <v>99.91</v>
          </cell>
          <cell r="H57">
            <v>36.130000000000003</v>
          </cell>
          <cell r="I57">
            <v>99.08</v>
          </cell>
          <cell r="J57">
            <v>98.63</v>
          </cell>
          <cell r="K57">
            <v>100</v>
          </cell>
          <cell r="L57">
            <v>100</v>
          </cell>
          <cell r="M57">
            <v>69.2</v>
          </cell>
        </row>
        <row r="58">
          <cell r="C58">
            <v>97.3</v>
          </cell>
          <cell r="D58">
            <v>99.77</v>
          </cell>
          <cell r="E58">
            <v>87.97</v>
          </cell>
          <cell r="F58">
            <v>70.959999999999994</v>
          </cell>
          <cell r="G58">
            <v>13.54</v>
          </cell>
          <cell r="H58">
            <v>5.78</v>
          </cell>
          <cell r="I58">
            <v>58.56</v>
          </cell>
          <cell r="J58">
            <v>20.81</v>
          </cell>
          <cell r="K58">
            <v>70.78</v>
          </cell>
          <cell r="L58">
            <v>21.77</v>
          </cell>
          <cell r="M58">
            <v>27.73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pageSetUpPr fitToPage="1"/>
  </sheetPr>
  <dimension ref="A1:N62"/>
  <sheetViews>
    <sheetView showGridLines="0" tabSelected="1" zoomScaleNormal="100" zoomScaleSheetLayoutView="100" workbookViewId="0">
      <pane ySplit="3" topLeftCell="A4" activePane="bottomLeft" state="frozen"/>
      <selection pane="bottomLeft" activeCell="C10" sqref="C10"/>
    </sheetView>
  </sheetViews>
  <sheetFormatPr defaultRowHeight="12.75"/>
  <cols>
    <col min="1" max="1" width="36.140625" customWidth="1"/>
    <col min="2" max="2" width="12.7109375" customWidth="1"/>
    <col min="3" max="3" width="19.28515625" customWidth="1"/>
    <col min="4" max="4" width="18.5703125" customWidth="1"/>
    <col min="5" max="8" width="15.7109375" customWidth="1"/>
    <col min="9" max="9" width="14.7109375" customWidth="1"/>
    <col min="10" max="10" width="12.28515625" customWidth="1"/>
    <col min="11" max="11" width="14.42578125" customWidth="1"/>
    <col min="12" max="12" width="12.7109375" customWidth="1"/>
  </cols>
  <sheetData>
    <row r="1" spans="1:14" ht="12.75" customHeight="1">
      <c r="A1" s="112"/>
      <c r="B1" s="118" t="s">
        <v>34</v>
      </c>
      <c r="C1" s="119"/>
      <c r="D1" s="119"/>
      <c r="E1" s="119"/>
      <c r="F1" s="119"/>
      <c r="G1" s="119"/>
      <c r="H1" s="119"/>
      <c r="I1" s="23"/>
      <c r="J1" s="25"/>
      <c r="K1" s="22" t="s">
        <v>42</v>
      </c>
      <c r="L1" s="24">
        <v>44784</v>
      </c>
    </row>
    <row r="2" spans="1:14" ht="51.75" customHeight="1" thickBot="1">
      <c r="A2" s="113"/>
      <c r="B2" s="120"/>
      <c r="C2" s="120"/>
      <c r="D2" s="120"/>
      <c r="E2" s="120"/>
      <c r="F2" s="120"/>
      <c r="G2" s="120"/>
      <c r="H2" s="120"/>
      <c r="I2" s="116" t="s">
        <v>3</v>
      </c>
      <c r="J2" s="117"/>
      <c r="K2" s="114">
        <f>'[1]Combined Report WC'!$I$1</f>
        <v>44795.570106134262</v>
      </c>
      <c r="L2" s="115"/>
    </row>
    <row r="3" spans="1:14" ht="40.5" customHeight="1">
      <c r="A3" s="6" t="s">
        <v>32</v>
      </c>
      <c r="B3" s="7" t="s">
        <v>0</v>
      </c>
      <c r="C3" s="8" t="s">
        <v>4</v>
      </c>
      <c r="D3" s="8" t="s">
        <v>37</v>
      </c>
      <c r="E3" s="8" t="s">
        <v>39</v>
      </c>
      <c r="F3" s="8" t="s">
        <v>38</v>
      </c>
      <c r="G3" s="8" t="s">
        <v>33</v>
      </c>
      <c r="H3" s="8" t="s">
        <v>35</v>
      </c>
      <c r="I3" s="8" t="s">
        <v>2</v>
      </c>
      <c r="J3" s="8" t="s">
        <v>1</v>
      </c>
      <c r="K3" s="17" t="s">
        <v>40</v>
      </c>
      <c r="L3" s="9" t="s">
        <v>41</v>
      </c>
    </row>
    <row r="4" spans="1:14" ht="15" customHeight="1">
      <c r="A4" s="107" t="str">
        <f>'[1]Combined Report WC'!$A$4:$J$4</f>
        <v>Cape Town System Dams Consist of : Wemmershoek-; Voëlvlei-; Steenbras Upper and Lower- ; Theewaterskloof Dam and Berg River Dam</v>
      </c>
      <c r="B4" s="108"/>
      <c r="C4" s="108"/>
      <c r="D4" s="108"/>
      <c r="E4" s="109"/>
      <c r="F4" s="109"/>
      <c r="G4" s="109"/>
      <c r="H4" s="108"/>
      <c r="I4" s="108"/>
      <c r="J4" s="108"/>
      <c r="K4" s="110"/>
      <c r="L4" s="111"/>
    </row>
    <row r="5" spans="1:14">
      <c r="A5" s="30" t="s">
        <v>31</v>
      </c>
      <c r="B5" s="31">
        <f>'[1]Combined Report WC'!$B$5</f>
        <v>44795</v>
      </c>
      <c r="C5" s="32" t="str">
        <f t="shared" ref="C5:C10" si="0">$D$6</f>
        <v>N/A</v>
      </c>
      <c r="D5" s="32" t="str">
        <f>'[1]Combined Report WC'!$D$5</f>
        <v>N/A</v>
      </c>
      <c r="E5" s="33">
        <f>'[1]Combined Report WC'!E5</f>
        <v>81.492651441037225</v>
      </c>
      <c r="F5" s="33">
        <f>'[1]WRC DATA SHEET'!$B$10485</f>
        <v>76.257463819451488</v>
      </c>
      <c r="G5" s="33">
        <f>'[1]Combined Report WC'!$F$5</f>
        <v>98.954446805878845</v>
      </c>
      <c r="H5" s="32" t="str">
        <f>'[1]Combined Report WC'!$G$5</f>
        <v>N/A</v>
      </c>
      <c r="I5" s="32" t="str">
        <f>'[1]Combined Report WC'!$G$5</f>
        <v>N/A</v>
      </c>
      <c r="J5" s="32" t="str">
        <f>'[1]Combined Report WC'!$G$5</f>
        <v>N/A</v>
      </c>
      <c r="K5" s="34">
        <f>'[1]SUMMARY OF CMA %'!$E$4</f>
        <v>889.29</v>
      </c>
      <c r="L5" s="35">
        <f>'[1]WRC DATA SHEET'!$GE$7510</f>
        <v>724.7059999999999</v>
      </c>
    </row>
    <row r="6" spans="1:14">
      <c r="A6" s="36" t="str">
        <f>'[1]SUMMARY OF CMA %'!A5</f>
        <v>Berg River Catchment</v>
      </c>
      <c r="B6" s="31">
        <f>'[1]Combined Report WC'!$B$6</f>
        <v>44795</v>
      </c>
      <c r="C6" s="32" t="str">
        <f t="shared" si="0"/>
        <v>N/A</v>
      </c>
      <c r="D6" s="32" t="str">
        <f>'[1]Combined Report WC'!$D$5</f>
        <v>N/A</v>
      </c>
      <c r="E6" s="33">
        <f>'[1]Combined Report WC'!E6</f>
        <v>82.830751467333783</v>
      </c>
      <c r="F6" s="33">
        <f>'[1]WRC DATA SHEET'!$B$10507</f>
        <v>76.176753584143185</v>
      </c>
      <c r="G6" s="33">
        <f>'[1]Combined Report WC'!$F$6</f>
        <v>95.546521697296271</v>
      </c>
      <c r="H6" s="32" t="str">
        <f>'[1]Combined Report WC'!$G$5</f>
        <v>N/A</v>
      </c>
      <c r="I6" s="32" t="str">
        <f>'[1]Combined Report WC'!$G$5</f>
        <v>N/A</v>
      </c>
      <c r="J6" s="32" t="str">
        <f>'[1]Combined Report WC'!$G$5</f>
        <v>N/A</v>
      </c>
      <c r="K6" s="34">
        <f>'[1]SUMMARY OF CMA %'!$E$5</f>
        <v>415.71999999999997</v>
      </c>
      <c r="L6" s="35">
        <f>'[1]SUMMARY OF CMA %'!D5</f>
        <v>344.34399999999999</v>
      </c>
    </row>
    <row r="7" spans="1:14">
      <c r="A7" s="36" t="str">
        <f>'[1]SUMMARY OF CMA %'!A12</f>
        <v>Breede River Catchment</v>
      </c>
      <c r="B7" s="31">
        <f>'[1]Combined Report WC'!$B$7</f>
        <v>44795</v>
      </c>
      <c r="C7" s="32" t="str">
        <f t="shared" si="0"/>
        <v>N/A</v>
      </c>
      <c r="D7" s="32" t="str">
        <f>'[1]Combined Report WC'!$D$5</f>
        <v>N/A</v>
      </c>
      <c r="E7" s="33">
        <f>'[1]Combined Report WC'!E7</f>
        <v>69.992157826111608</v>
      </c>
      <c r="F7" s="33">
        <f>'[1]WRC DATA SHEET'!$B$10508</f>
        <v>65.919235057351798</v>
      </c>
      <c r="G7" s="33">
        <f>'[1]Combined Report WC'!$F$7</f>
        <v>83.656909616583846</v>
      </c>
      <c r="H7" s="32" t="str">
        <f>'[1]Combined Report WC'!$G$5</f>
        <v>N/A</v>
      </c>
      <c r="I7" s="32" t="str">
        <f>'[1]Combined Report WC'!$G$5</f>
        <v>N/A</v>
      </c>
      <c r="J7" s="32" t="str">
        <f>'[1]Combined Report WC'!$G$5</f>
        <v>N/A</v>
      </c>
      <c r="K7" s="34">
        <f>'[1]SUMMARY OF CMA %'!$E$12</f>
        <v>1058.3799999999999</v>
      </c>
      <c r="L7" s="35">
        <f>'[1]SUMMARY OF CMA %'!D12</f>
        <v>740.78300000000002</v>
      </c>
    </row>
    <row r="8" spans="1:14">
      <c r="A8" s="36" t="str">
        <f>'[1]SUMMARY OF CMA %'!$A$28</f>
        <v>Gouritz River Catchment</v>
      </c>
      <c r="B8" s="31">
        <f>'[1]Combined Report WC'!$B$8</f>
        <v>44795</v>
      </c>
      <c r="C8" s="32" t="str">
        <f t="shared" si="0"/>
        <v>N/A</v>
      </c>
      <c r="D8" s="32" t="str">
        <f>'[1]Combined Report WC'!$D$5</f>
        <v>N/A</v>
      </c>
      <c r="E8" s="33">
        <f>'[1]Combined Report WC'!E8</f>
        <v>44.500941122330822</v>
      </c>
      <c r="F8" s="33">
        <f>'[1]WRC DATA SHEET'!$B$10509</f>
        <v>45.117668581602288</v>
      </c>
      <c r="G8" s="33">
        <f>'[1]Combined Report WC'!$F$8</f>
        <v>24.91503494788936</v>
      </c>
      <c r="H8" s="32" t="str">
        <f>'[1]Combined Report WC'!$G$5</f>
        <v>N/A</v>
      </c>
      <c r="I8" s="32" t="str">
        <f>'[1]Combined Report WC'!$G$5</f>
        <v>N/A</v>
      </c>
      <c r="J8" s="32" t="str">
        <f>'[1]Combined Report WC'!$G$5</f>
        <v>N/A</v>
      </c>
      <c r="K8" s="34">
        <f>'[1]SUMMARY OF CMA %'!$E$28</f>
        <v>265.10899999999998</v>
      </c>
      <c r="L8" s="35">
        <f>'[1]SUMMARY OF CMA %'!$D$28</f>
        <v>117.97600000000001</v>
      </c>
      <c r="N8" s="27"/>
    </row>
    <row r="9" spans="1:14">
      <c r="A9" s="36" t="str">
        <f>'[1]SUMMARY OF CMA %'!A49</f>
        <v>Olifants / Doorn River Catchment</v>
      </c>
      <c r="B9" s="31">
        <f>'[1]Combined Report WC'!$B$9</f>
        <v>44795</v>
      </c>
      <c r="C9" s="32" t="str">
        <f t="shared" si="0"/>
        <v>N/A</v>
      </c>
      <c r="D9" s="32" t="str">
        <f>'[1]Combined Report WC'!$D$5</f>
        <v>N/A</v>
      </c>
      <c r="E9" s="33">
        <f>'[1]Combined Report WC'!E9</f>
        <v>69.305208983156589</v>
      </c>
      <c r="F9" s="33">
        <f>'[1]WRC DATA SHEET'!$B$10510</f>
        <v>56.840299438552719</v>
      </c>
      <c r="G9" s="33">
        <f>'[1]Combined Report WC'!$F$9</f>
        <v>99.239706799750465</v>
      </c>
      <c r="H9" s="32" t="str">
        <f>'[1]Combined Report WC'!$G$5</f>
        <v>N/A</v>
      </c>
      <c r="I9" s="32" t="str">
        <f>'[1]Combined Report WC'!$G$5</f>
        <v>N/A</v>
      </c>
      <c r="J9" s="32" t="str">
        <f>'[1]Combined Report WC'!$G$5</f>
        <v>N/A</v>
      </c>
      <c r="K9" s="34">
        <f>'[1]SUMMARY OF CMA %'!$E$49</f>
        <v>128.24</v>
      </c>
      <c r="L9" s="35">
        <f>'[1]SUMMARY OF CMA %'!$D$49</f>
        <v>88.87700000000001</v>
      </c>
    </row>
    <row r="10" spans="1:14">
      <c r="A10" s="36" t="str">
        <f>'[1]SUMMARY OF CMA %'!A53</f>
        <v>Western Cape State of Dams</v>
      </c>
      <c r="B10" s="31">
        <f>'[1]Combined Report WC'!$B$10</f>
        <v>44795</v>
      </c>
      <c r="C10" s="32" t="str">
        <f t="shared" si="0"/>
        <v>N/A</v>
      </c>
      <c r="D10" s="32" t="str">
        <f>'[1]Combined Report WC'!$D$5</f>
        <v>N/A</v>
      </c>
      <c r="E10" s="33">
        <f>'[1]Combined Report WC'!E10</f>
        <v>69.184218685490222</v>
      </c>
      <c r="F10" s="33">
        <f>'[1]WRC DATA SHEET'!$B$10511</f>
        <v>64.538629970617677</v>
      </c>
      <c r="G10" s="33">
        <f>'[1]Combined Report WC'!$F$10</f>
        <v>79.034608174038496</v>
      </c>
      <c r="H10" s="32" t="str">
        <f>'[1]Combined Report WC'!$G$5</f>
        <v>N/A</v>
      </c>
      <c r="I10" s="32" t="str">
        <f>'[1]Combined Report WC'!$G$5</f>
        <v>N/A</v>
      </c>
      <c r="J10" s="32" t="str">
        <f>'[1]Combined Report WC'!$G$5</f>
        <v>N/A</v>
      </c>
      <c r="K10" s="34">
        <f>'[1]SUMMARY OF CMA %'!$E$53</f>
        <v>1867.4489999999998</v>
      </c>
      <c r="L10" s="35">
        <f>'[1]SUMMARY OF CMA %'!$D$53</f>
        <v>1291.98</v>
      </c>
      <c r="M10" s="16"/>
    </row>
    <row r="11" spans="1:14" ht="20.100000000000001" customHeight="1">
      <c r="A11" s="102" t="s">
        <v>59</v>
      </c>
      <c r="B11" s="103"/>
      <c r="C11" s="103"/>
      <c r="D11" s="103"/>
      <c r="E11" s="104"/>
      <c r="F11" s="104"/>
      <c r="G11" s="104"/>
      <c r="H11" s="103"/>
      <c r="I11" s="103"/>
      <c r="J11" s="103"/>
      <c r="K11" s="105"/>
      <c r="L11" s="106"/>
    </row>
    <row r="12" spans="1:14">
      <c r="A12" s="4" t="s">
        <v>5</v>
      </c>
      <c r="B12" s="20">
        <f>'[1]Combined Report WC'!B12</f>
        <v>44795</v>
      </c>
      <c r="C12" s="1">
        <f>'[1]Combined Report WC'!C12</f>
        <v>4.0999999999999996</v>
      </c>
      <c r="D12" s="1" t="str">
        <f>'[1]Combined Report WC'!D12</f>
        <v>N/A</v>
      </c>
      <c r="E12" s="1">
        <f>'[1]Combined Report WC'!E12</f>
        <v>120.62</v>
      </c>
      <c r="F12" s="1">
        <f>'[1]WRC DATA SHEET'!B10486</f>
        <v>113.19</v>
      </c>
      <c r="G12" s="1">
        <f>'[1]Combined Report WC'!F12</f>
        <v>118.74</v>
      </c>
      <c r="H12" s="1">
        <f>'[1]Combined Report WC'!G12</f>
        <v>28.69</v>
      </c>
      <c r="I12" s="1">
        <f>'[1]Combined Report WC'!H12</f>
        <v>26.59</v>
      </c>
      <c r="J12" s="1">
        <f>'[1]Combined Report WC'!I12</f>
        <v>271.5</v>
      </c>
      <c r="K12" s="18">
        <f>'[1]SUMMARY OF CMA %'!E6</f>
        <v>5.68</v>
      </c>
      <c r="L12" s="2">
        <f>'[1]Combined Report WC'!J12</f>
        <v>6.8490000000000002</v>
      </c>
    </row>
    <row r="13" spans="1:14">
      <c r="A13" s="4" t="s">
        <v>6</v>
      </c>
      <c r="B13" s="20">
        <f>'[1]Combined Report WC'!B13</f>
        <v>44795</v>
      </c>
      <c r="C13" s="1">
        <f>'[1]Combined Report WC'!C13</f>
        <v>23.91</v>
      </c>
      <c r="D13" s="1">
        <f>'[1]Combined Report WC'!D13</f>
        <v>0</v>
      </c>
      <c r="E13" s="1">
        <f>'[1]Combined Report WC'!E13</f>
        <v>90.93</v>
      </c>
      <c r="F13" s="1">
        <f>'[1]WRC DATA SHEET'!B10487</f>
        <v>87.38</v>
      </c>
      <c r="G13" s="1">
        <f>'[1]Combined Report WC'!F13</f>
        <v>87.93</v>
      </c>
      <c r="H13" s="1" t="str">
        <f>'[1]Combined Report WC'!G13</f>
        <v>No Spill</v>
      </c>
      <c r="I13" s="1">
        <f>'[1]Combined Report WC'!H13</f>
        <v>368.91</v>
      </c>
      <c r="J13" s="1">
        <f>'[1]Combined Report WC'!I13</f>
        <v>255.4</v>
      </c>
      <c r="K13" s="18">
        <f>'[1]SUMMARY OF CMA %'!E7</f>
        <v>31.81</v>
      </c>
      <c r="L13" s="2">
        <f>'[1]Combined Report WC'!J13</f>
        <v>28.925999999999998</v>
      </c>
    </row>
    <row r="14" spans="1:14">
      <c r="A14" s="4" t="s">
        <v>7</v>
      </c>
      <c r="B14" s="20">
        <f>'[1]Combined Report WC'!B14</f>
        <v>44795</v>
      </c>
      <c r="C14" s="1">
        <f>'[1]Combined Report WC'!C14</f>
        <v>22.57</v>
      </c>
      <c r="D14" s="1">
        <f>'[1]Combined Report WC'!D14</f>
        <v>98.1</v>
      </c>
      <c r="E14" s="1">
        <f>'[1]Combined Report WC'!E14</f>
        <v>91.32</v>
      </c>
      <c r="F14" s="1">
        <f>'[1]WRC DATA SHEET'!B10488</f>
        <v>79.05</v>
      </c>
      <c r="G14" s="1">
        <f>'[1]Combined Report WC'!F14</f>
        <v>91.52</v>
      </c>
      <c r="H14" s="1" t="str">
        <f>'[1]Combined Report WC'!G14</f>
        <v>No Spill</v>
      </c>
      <c r="I14" s="1">
        <f>'[1]Combined Report WC'!H14</f>
        <v>345.22</v>
      </c>
      <c r="J14" s="1">
        <f>'[1]Combined Report WC'!I14</f>
        <v>351.43</v>
      </c>
      <c r="K14" s="18">
        <f>'[1]SUMMARY OF CMA %'!E8</f>
        <v>33.880000000000003</v>
      </c>
      <c r="L14" s="2">
        <f>'[1]Combined Report WC'!J14</f>
        <v>30.937999999999999</v>
      </c>
    </row>
    <row r="15" spans="1:14">
      <c r="A15" s="4" t="s">
        <v>44</v>
      </c>
      <c r="B15" s="20">
        <f>'[1]Combined Report WC'!B15</f>
        <v>44795</v>
      </c>
      <c r="C15" s="1">
        <f>'[1]Combined Report WC'!C15</f>
        <v>14.11</v>
      </c>
      <c r="D15" s="1" t="str">
        <f>'[1]Combined Report WC'!D15</f>
        <v>N/A</v>
      </c>
      <c r="E15" s="1">
        <f>'[1]Combined Report WC'!E15</f>
        <v>68.069999999999993</v>
      </c>
      <c r="F15" s="1">
        <f>'[1]WRC DATA SHEET'!B10489</f>
        <v>63.84</v>
      </c>
      <c r="G15" s="1">
        <f>'[1]Combined Report WC'!F15</f>
        <v>92.07</v>
      </c>
      <c r="H15" s="1" t="str">
        <f>'[1]Combined Report WC'!G15</f>
        <v>Not Applicable</v>
      </c>
      <c r="I15" s="1">
        <f>'[1]Combined Report WC'!H15</f>
        <v>75.790000000000006</v>
      </c>
      <c r="J15" s="1">
        <f>'[1]Combined Report WC'!I15</f>
        <v>1330.31</v>
      </c>
      <c r="K15" s="18">
        <f>'[1]SUMMARY OF CMA %'!E9</f>
        <v>158.59</v>
      </c>
      <c r="L15" s="2">
        <f>'[1]Combined Report WC'!J15</f>
        <v>107.943</v>
      </c>
    </row>
    <row r="16" spans="1:14">
      <c r="A16" s="4" t="s">
        <v>45</v>
      </c>
      <c r="B16" s="20">
        <f>'[1]Combined Report WC'!B16</f>
        <v>44795</v>
      </c>
      <c r="C16" s="1">
        <f>'[1]Combined Report WC'!C16</f>
        <v>41.56</v>
      </c>
      <c r="D16" s="1">
        <f>'[1]Combined Report WC'!D16</f>
        <v>152</v>
      </c>
      <c r="E16" s="1">
        <f>'[1]Combined Report WC'!E16</f>
        <v>98.13</v>
      </c>
      <c r="F16" s="1">
        <f>'[1]WRC DATA SHEET'!B10490</f>
        <v>90.56</v>
      </c>
      <c r="G16" s="1">
        <f>'[1]Combined Report WC'!F16</f>
        <v>100.42</v>
      </c>
      <c r="H16" s="1" t="str">
        <f>'[1]Combined Report WC'!G16</f>
        <v>No Spill</v>
      </c>
      <c r="I16" s="1">
        <f>'[1]Combined Report WC'!H16</f>
        <v>249.56</v>
      </c>
      <c r="J16" s="1">
        <f>'[1]Combined Report WC'!I16</f>
        <v>533.35</v>
      </c>
      <c r="K16" s="18">
        <f>'[1]SUMMARY OF CMA %'!E10</f>
        <v>127.05</v>
      </c>
      <c r="L16" s="2">
        <f>'[1]Combined Report WC'!J16</f>
        <v>124.678</v>
      </c>
    </row>
    <row r="17" spans="1:12">
      <c r="A17" s="4" t="s">
        <v>8</v>
      </c>
      <c r="B17" s="20">
        <f>'[1]Combined Report WC'!B17</f>
        <v>44795</v>
      </c>
      <c r="C17" s="1">
        <f>'[1]Combined Report WC'!C17</f>
        <v>48.29</v>
      </c>
      <c r="D17" s="1">
        <f>'[1]Combined Report WC'!D17</f>
        <v>65</v>
      </c>
      <c r="E17" s="1">
        <f>'[1]Combined Report WC'!E17</f>
        <v>76.66</v>
      </c>
      <c r="F17" s="1">
        <f>'[1]WRC DATA SHEET'!B10491</f>
        <v>67.09</v>
      </c>
      <c r="G17" s="1">
        <f>'[1]Combined Report WC'!F17</f>
        <v>98.6</v>
      </c>
      <c r="H17" s="1" t="str">
        <f>'[1]Combined Report WC'!G17</f>
        <v>No DT Available</v>
      </c>
      <c r="I17" s="1">
        <f>'[1]Combined Report WC'!H17</f>
        <v>291.64999999999998</v>
      </c>
      <c r="J17" s="1">
        <f>'[1]Combined Report WC'!I17</f>
        <v>248.65</v>
      </c>
      <c r="K17" s="18">
        <f>'[1]SUMMARY OF CMA %'!E11</f>
        <v>58.71</v>
      </c>
      <c r="L17" s="2">
        <f>'[1]Combined Report WC'!J17</f>
        <v>45.01</v>
      </c>
    </row>
    <row r="18" spans="1:12" s="5" customFormat="1" ht="20.100000000000001" customHeight="1">
      <c r="A18" s="102" t="s">
        <v>60</v>
      </c>
      <c r="B18" s="103"/>
      <c r="C18" s="103"/>
      <c r="D18" s="103"/>
      <c r="E18" s="104"/>
      <c r="F18" s="104"/>
      <c r="G18" s="104"/>
      <c r="H18" s="103"/>
      <c r="I18" s="103"/>
      <c r="J18" s="103"/>
      <c r="K18" s="105"/>
      <c r="L18" s="106"/>
    </row>
    <row r="19" spans="1:12">
      <c r="A19" s="4" t="s">
        <v>9</v>
      </c>
      <c r="B19" s="20">
        <f>'[1]Combined Report WC'!B19</f>
        <v>44795</v>
      </c>
      <c r="C19" s="1">
        <f>'[1]Combined Report WC'!C19</f>
        <v>9.17</v>
      </c>
      <c r="D19" s="1">
        <f>'[1]Combined Report WC'!D19</f>
        <v>19.2</v>
      </c>
      <c r="E19" s="1">
        <f>'[1]Combined Report WC'!E19</f>
        <v>58.27</v>
      </c>
      <c r="F19" s="1">
        <f>'[1]WRC DATA SHEET'!$B$10492</f>
        <v>53.78</v>
      </c>
      <c r="G19" s="1">
        <f>'[1]Combined Report WC'!F19</f>
        <v>64.92</v>
      </c>
      <c r="H19" s="1" t="str">
        <f>'[1]Combined Report WC'!G19</f>
        <v>Not Applicable</v>
      </c>
      <c r="I19" s="1">
        <f>'[1]Combined Report WC'!H19</f>
        <v>205.46</v>
      </c>
      <c r="J19" s="1">
        <f>'[1]Combined Report WC'!I19</f>
        <v>2271.46</v>
      </c>
      <c r="K19" s="1">
        <f>'[1]SUMMARY OF CMA %'!E13</f>
        <v>286.04000000000002</v>
      </c>
      <c r="L19" s="2">
        <f>'[1]Combined Report WC'!J19</f>
        <v>166.68799999999999</v>
      </c>
    </row>
    <row r="20" spans="1:12">
      <c r="A20" s="4" t="s">
        <v>13</v>
      </c>
      <c r="B20" s="20">
        <f>'[1]Combined Report WC'!B23</f>
        <v>44795</v>
      </c>
      <c r="C20" s="1">
        <f>'[1]Combined Report WC'!C23</f>
        <v>13.55</v>
      </c>
      <c r="D20" s="1">
        <f>'[1]Combined Report WC'!D23</f>
        <v>18.899999999999999</v>
      </c>
      <c r="E20" s="1">
        <f>'[1]Combined Report WC'!E23</f>
        <v>56.45</v>
      </c>
      <c r="F20" s="1">
        <f>'[1]WRC DATA SHEET'!B10495</f>
        <v>52.19</v>
      </c>
      <c r="G20" s="1">
        <f>'[1]Combined Report WC'!F23</f>
        <v>63.22</v>
      </c>
      <c r="H20" s="1" t="str">
        <f>'[1]Combined Report WC'!G23</f>
        <v>Not Applicable</v>
      </c>
      <c r="I20" s="1">
        <f>'[1]Combined Report WC'!H23</f>
        <v>205.44</v>
      </c>
      <c r="J20" s="1">
        <f>'[1]Combined Report WC'!I23</f>
        <v>1287.6099999999999</v>
      </c>
      <c r="K20" s="1">
        <f>'[1]SUMMARY OF CMA %'!E17</f>
        <v>169.41</v>
      </c>
      <c r="L20" s="2">
        <f>'[1]Combined Report WC'!J23</f>
        <v>95.628</v>
      </c>
    </row>
    <row r="21" spans="1:12">
      <c r="A21" s="4" t="s">
        <v>14</v>
      </c>
      <c r="B21" s="20">
        <f>'[1]Combined Report WC'!B24</f>
        <v>44795</v>
      </c>
      <c r="C21" s="1">
        <f>'[1]Combined Report WC'!C24</f>
        <v>39.369999999999997</v>
      </c>
      <c r="D21" s="1">
        <f>'[1]Combined Report WC'!D24</f>
        <v>28.5</v>
      </c>
      <c r="E21" s="1">
        <f>'[1]Combined Report WC'!E24</f>
        <v>83.27</v>
      </c>
      <c r="F21" s="1">
        <f>'[1]WRC DATA SHEET'!B10496</f>
        <v>82.85</v>
      </c>
      <c r="G21" s="1">
        <f>'[1]Combined Report WC'!F24</f>
        <v>89.81</v>
      </c>
      <c r="H21" s="1" t="str">
        <f>'[1]Combined Report WC'!G24</f>
        <v>No Spill</v>
      </c>
      <c r="I21" s="1">
        <f>'[1]Combined Report WC'!H24</f>
        <v>931.97</v>
      </c>
      <c r="J21" s="1">
        <f>'[1]Combined Report WC'!I24</f>
        <v>73.41</v>
      </c>
      <c r="K21" s="1">
        <f>'[1]SUMMARY OF CMA %'!E18</f>
        <v>10.44</v>
      </c>
      <c r="L21" s="2">
        <f>'[1]Combined Report WC'!J24</f>
        <v>8.6940000000000008</v>
      </c>
    </row>
    <row r="22" spans="1:12">
      <c r="A22" s="4" t="s">
        <v>19</v>
      </c>
      <c r="B22" s="20">
        <f>'[1]Combined Report WC'!B30</f>
        <v>44788</v>
      </c>
      <c r="C22" s="1">
        <f>'[1]Combined Report WC'!C30</f>
        <v>30.81</v>
      </c>
      <c r="D22" s="1">
        <f>'[1]Combined Report WC'!D30</f>
        <v>31</v>
      </c>
      <c r="E22" s="1">
        <f>'[1]Combined Report WC'!E30</f>
        <v>34.340000000000003</v>
      </c>
      <c r="F22" s="1">
        <f>'[1]WRC DATA SHEET'!B10502</f>
        <v>34.340000000000003</v>
      </c>
      <c r="G22" s="1">
        <f>'[1]Combined Report WC'!F30</f>
        <v>88.36</v>
      </c>
      <c r="H22" s="1" t="str">
        <f>'[1]Combined Report WC'!G30</f>
        <v>No Spill</v>
      </c>
      <c r="I22" s="1">
        <f>'[1]Combined Report WC'!H30</f>
        <v>555.03</v>
      </c>
      <c r="J22" s="1">
        <f>'[1]Combined Report WC'!I30</f>
        <v>20.43</v>
      </c>
      <c r="K22" s="1">
        <f>'[1]SUMMARY OF CMA %'!E24</f>
        <v>7.73</v>
      </c>
      <c r="L22" s="2">
        <f>'[1]Combined Report WC'!J30</f>
        <v>2.653</v>
      </c>
    </row>
    <row r="23" spans="1:12">
      <c r="A23" s="29" t="s">
        <v>63</v>
      </c>
      <c r="B23" s="20">
        <f>'[1]Combined Report WC'!$B$33</f>
        <v>44795</v>
      </c>
      <c r="C23" s="1">
        <f>'[1]Combined Report WC'!$C$33</f>
        <v>36.15</v>
      </c>
      <c r="D23" s="1">
        <f>'[1]Combined Report WC'!$D$33</f>
        <v>80</v>
      </c>
      <c r="E23" s="1">
        <f>'[1]Combined Report WC'!$E$33</f>
        <v>66.84</v>
      </c>
      <c r="F23" s="1">
        <f>'[1]WRC DATA SHEET'!B10513</f>
        <v>60.23</v>
      </c>
      <c r="G23" s="1">
        <f>'[1]Combined Report WC'!$F$33</f>
        <v>87.88</v>
      </c>
      <c r="H23" s="1">
        <f>'[1]Combined Report WC'!$G$33</f>
        <v>0</v>
      </c>
      <c r="I23" s="1">
        <f>'[1]Combined Report WC'!$H$33</f>
        <v>636.15</v>
      </c>
      <c r="J23" s="1">
        <f>'[1]Combined Report WC'!$I$33</f>
        <v>88.45</v>
      </c>
      <c r="K23" s="1">
        <f>'[1]SUMMARY OF CMA %'!$E$27</f>
        <v>17.25</v>
      </c>
      <c r="L23" s="2">
        <f>'[1]Combined Report WC'!$J$33</f>
        <v>11.53</v>
      </c>
    </row>
    <row r="24" spans="1:12">
      <c r="A24" s="4" t="s">
        <v>10</v>
      </c>
      <c r="B24" s="20">
        <f>'[1]Combined Report WC'!B20</f>
        <v>44795</v>
      </c>
      <c r="C24" s="1">
        <f>'[1]Combined Report WC'!C20</f>
        <v>7.68</v>
      </c>
      <c r="D24" s="1">
        <f>'[1]Combined Report WC'!D20</f>
        <v>26.4</v>
      </c>
      <c r="E24" s="1">
        <f>'[1]Combined Report WC'!E20</f>
        <v>102.25</v>
      </c>
      <c r="F24" s="1">
        <f>'[1]GRG DATA SHEET'!$B$8770</f>
        <v>101.12</v>
      </c>
      <c r="G24" s="1">
        <f>'[1]Combined Report WC'!F20</f>
        <v>102.25</v>
      </c>
      <c r="H24" s="1">
        <f>'[1]Combined Report WC'!G20</f>
        <v>6.0490000000000004</v>
      </c>
      <c r="I24" s="1">
        <f>'[1]Combined Report WC'!H20</f>
        <v>85.29</v>
      </c>
      <c r="J24" s="1">
        <f>'[1]Combined Report WC'!I20</f>
        <v>128.94</v>
      </c>
      <c r="K24" s="1">
        <f>'[1]SUMMARY OF CMA %'!E14</f>
        <v>4.54</v>
      </c>
      <c r="L24" s="2">
        <f>'[1]Combined Report WC'!J20</f>
        <v>4.6449999999999996</v>
      </c>
    </row>
    <row r="25" spans="1:12">
      <c r="A25" s="4" t="s">
        <v>11</v>
      </c>
      <c r="B25" s="20">
        <f>'[1]Combined Report WC'!B21</f>
        <v>44795</v>
      </c>
      <c r="C25" s="1">
        <f>'[1]Combined Report WC'!C21</f>
        <v>29.72</v>
      </c>
      <c r="D25" s="1">
        <f>'[1]Combined Report WC'!D21</f>
        <v>70.8</v>
      </c>
      <c r="E25" s="1">
        <f>'[1]Combined Report WC'!E21</f>
        <v>103.17</v>
      </c>
      <c r="F25" s="1">
        <f>'[1]WRC DATA SHEET'!B10493</f>
        <v>99.1</v>
      </c>
      <c r="G25" s="1">
        <f>'[1]Combined Report WC'!F21</f>
        <v>102.15</v>
      </c>
      <c r="H25" s="1">
        <f>'[1]Combined Report WC'!G21</f>
        <v>4.9370000000000003</v>
      </c>
      <c r="I25" s="1">
        <f>'[1]Combined Report WC'!H21</f>
        <v>317.22000000000003</v>
      </c>
      <c r="J25" s="1">
        <f>'[1]Combined Report WC'!I21</f>
        <v>247.84</v>
      </c>
      <c r="K25" s="1">
        <f>'[1]SUMMARY OF CMA %'!E15</f>
        <v>28.86</v>
      </c>
      <c r="L25" s="2">
        <f>'[1]Combined Report WC'!J21</f>
        <v>29.771000000000001</v>
      </c>
    </row>
    <row r="26" spans="1:12">
      <c r="A26" s="4" t="s">
        <v>12</v>
      </c>
      <c r="B26" s="20">
        <f>'[1]Combined Report WC'!B22</f>
        <v>44795</v>
      </c>
      <c r="C26" s="1">
        <f>'[1]Combined Report WC'!C22</f>
        <v>43.43</v>
      </c>
      <c r="D26" s="1">
        <f>'[1]Combined Report WC'!D22</f>
        <v>62</v>
      </c>
      <c r="E26" s="1">
        <f>'[1]Combined Report WC'!E22</f>
        <v>65.650000000000006</v>
      </c>
      <c r="F26" s="1">
        <f>'[1]WRC DATA SHEET'!B10494</f>
        <v>58.95</v>
      </c>
      <c r="G26" s="1">
        <f>'[1]Combined Report WC'!F22</f>
        <v>100.82</v>
      </c>
      <c r="H26" s="1" t="str">
        <f>'[1]Combined Report WC'!G22</f>
        <v>No Spill</v>
      </c>
      <c r="I26" s="1">
        <f>'[1]Combined Report WC'!H22</f>
        <v>502.93</v>
      </c>
      <c r="J26" s="1">
        <f>'[1]Combined Report WC'!I22</f>
        <v>46.58</v>
      </c>
      <c r="K26" s="1">
        <f>'[1]SUMMARY OF CMA %'!E16</f>
        <v>10.99</v>
      </c>
      <c r="L26" s="2">
        <f>'[1]Combined Report WC'!J22</f>
        <v>7.2169999999999996</v>
      </c>
    </row>
    <row r="27" spans="1:12">
      <c r="A27" s="4" t="s">
        <v>15</v>
      </c>
      <c r="B27" s="20">
        <f>'[1]Combined Report WC'!B25</f>
        <v>44795</v>
      </c>
      <c r="C27" s="1">
        <f>'[1]Combined Report WC'!C25</f>
        <v>32.1</v>
      </c>
      <c r="D27" s="1">
        <f>'[1]Combined Report WC'!D25</f>
        <v>134.80000000000001</v>
      </c>
      <c r="E27" s="1">
        <f>'[1]Combined Report WC'!E25</f>
        <v>101.51</v>
      </c>
      <c r="F27" s="1">
        <f>'[1]WRC DATA SHEET'!B10497</f>
        <v>101.51</v>
      </c>
      <c r="G27" s="1">
        <f>'[1]Combined Report WC'!F25</f>
        <v>100.75</v>
      </c>
      <c r="H27" s="1">
        <f>'[1]Combined Report WC'!G25</f>
        <v>2.1030000000000002</v>
      </c>
      <c r="I27" s="1">
        <f>'[1]Combined Report WC'!H25</f>
        <v>471.66</v>
      </c>
      <c r="J27" s="1">
        <f>'[1]Combined Report WC'!I25</f>
        <v>98.9</v>
      </c>
      <c r="K27" s="1">
        <f>'[1]SUMMARY OF CMA %'!E19</f>
        <v>14.75</v>
      </c>
      <c r="L27" s="2">
        <f>'[1]Combined Report WC'!J25</f>
        <v>14.968999999999999</v>
      </c>
    </row>
    <row r="28" spans="1:12">
      <c r="A28" s="4" t="s">
        <v>16</v>
      </c>
      <c r="B28" s="20">
        <f>'[1]Combined Report WC'!B26</f>
        <v>44776</v>
      </c>
      <c r="C28" s="1">
        <f>'[1]Combined Report WC'!C26</f>
        <v>10.46</v>
      </c>
      <c r="D28" s="1">
        <f>'[1]Combined Report WC'!D26</f>
        <v>0</v>
      </c>
      <c r="E28" s="1">
        <f>'[1]Combined Report WC'!E26</f>
        <v>19.38</v>
      </c>
      <c r="F28" s="1">
        <f>'[1]WRC DATA SHEET'!B10498</f>
        <v>19.38</v>
      </c>
      <c r="G28" s="1">
        <f>'[1]Combined Report WC'!F26</f>
        <v>25.17</v>
      </c>
      <c r="H28" s="1" t="str">
        <f>'[1]Combined Report WC'!G26</f>
        <v>No Spill</v>
      </c>
      <c r="I28" s="1">
        <f>'[1]Combined Report WC'!H26</f>
        <v>452.4</v>
      </c>
      <c r="J28" s="1">
        <f>'[1]Combined Report WC'!I26</f>
        <v>10.97</v>
      </c>
      <c r="K28" s="1">
        <f>'[1]SUMMARY OF CMA %'!E20</f>
        <v>1.92</v>
      </c>
      <c r="L28" s="2">
        <f>'[1]Combined Report WC'!J26</f>
        <v>0.372</v>
      </c>
    </row>
    <row r="29" spans="1:12">
      <c r="A29" s="4" t="s">
        <v>17</v>
      </c>
      <c r="B29" s="20">
        <f>'[1]Combined Report WC'!B27</f>
        <v>44778</v>
      </c>
      <c r="C29" s="1">
        <f>'[1]Combined Report WC'!C27</f>
        <v>4.58</v>
      </c>
      <c r="D29" s="1">
        <f>'[1]Combined Report WC'!D27</f>
        <v>0</v>
      </c>
      <c r="E29" s="1">
        <f>'[1]Combined Report WC'!E27</f>
        <v>4.24</v>
      </c>
      <c r="F29" s="1">
        <f>'[1]WRC DATA SHEET'!B10499</f>
        <v>4.24</v>
      </c>
      <c r="G29" s="1">
        <f>'[1]Combined Report WC'!F27</f>
        <v>0</v>
      </c>
      <c r="H29" s="1" t="str">
        <f>'[1]Combined Report WC'!G27</f>
        <v>No Spill</v>
      </c>
      <c r="I29" s="1">
        <f>'[1]Combined Report WC'!H27</f>
        <v>352.68</v>
      </c>
      <c r="J29" s="1">
        <f>'[1]Combined Report WC'!I27</f>
        <v>15.52</v>
      </c>
      <c r="K29" s="1">
        <f>'[1]SUMMARY OF CMA %'!E21</f>
        <v>9.7200000000000006</v>
      </c>
      <c r="L29" s="2">
        <f>'[1]Combined Report WC'!J27</f>
        <v>0.41199999999999998</v>
      </c>
    </row>
    <row r="30" spans="1:12">
      <c r="A30" s="4" t="s">
        <v>18</v>
      </c>
      <c r="B30" s="20">
        <f>'[1]Combined Report WC'!B28</f>
        <v>44776</v>
      </c>
      <c r="C30" s="1">
        <f>'[1]Combined Report WC'!C28</f>
        <v>16.84</v>
      </c>
      <c r="D30" s="1">
        <f>'[1]Combined Report WC'!D28</f>
        <v>0</v>
      </c>
      <c r="E30" s="1">
        <f>'[1]Combined Report WC'!E28</f>
        <v>34.35</v>
      </c>
      <c r="F30" s="1">
        <f>'[1]WRC DATA SHEET'!B10500</f>
        <v>34.35</v>
      </c>
      <c r="G30" s="1">
        <f>'[1]Combined Report WC'!F28</f>
        <v>37.520000000000003</v>
      </c>
      <c r="H30" s="1" t="str">
        <f>'[1]Combined Report WC'!G28</f>
        <v>No Spill</v>
      </c>
      <c r="I30" s="1">
        <f>'[1]Combined Report WC'!H28</f>
        <v>589.46</v>
      </c>
      <c r="J30" s="1">
        <f>'[1]Combined Report WC'!I28</f>
        <v>47.22</v>
      </c>
      <c r="K30" s="1">
        <f>'[1]SUMMARY OF CMA %'!E22</f>
        <v>9.75</v>
      </c>
      <c r="L30" s="2">
        <f>'[1]Combined Report WC'!J28</f>
        <v>3.3490000000000002</v>
      </c>
    </row>
    <row r="31" spans="1:12">
      <c r="A31" s="4" t="s">
        <v>46</v>
      </c>
      <c r="B31" s="20">
        <f>'[1]Combined Report WC'!B29</f>
        <v>44795</v>
      </c>
      <c r="C31" s="1">
        <f>'[1]Combined Report WC'!C29</f>
        <v>16.690000000000001</v>
      </c>
      <c r="D31" s="1" t="str">
        <f>'[1]Combined Report WC'!D29</f>
        <v>N/A</v>
      </c>
      <c r="E31" s="1">
        <f>'[1]Combined Report WC'!E29</f>
        <v>96.47</v>
      </c>
      <c r="F31" s="1">
        <f>'[1]WRC DATA SHEET'!B10501</f>
        <v>64.02</v>
      </c>
      <c r="G31" s="1">
        <f>'[1]Combined Report WC'!F29</f>
        <v>89.53</v>
      </c>
      <c r="H31" s="1" t="str">
        <f>'[1]Combined Report WC'!G29</f>
        <v>No Spill</v>
      </c>
      <c r="I31" s="1">
        <f>'[1]Combined Report WC'!H29</f>
        <v>341.08</v>
      </c>
      <c r="J31" s="1">
        <f>'[1]Combined Report WC'!I29</f>
        <v>25.56</v>
      </c>
      <c r="K31" s="1">
        <f>'[1]SUMMARY OF CMA %'!E23</f>
        <v>1.98</v>
      </c>
      <c r="L31" s="2">
        <f>'[1]Combined Report WC'!J29</f>
        <v>1.909</v>
      </c>
    </row>
    <row r="32" spans="1:12">
      <c r="A32" s="4" t="s">
        <v>20</v>
      </c>
      <c r="B32" s="20">
        <f>'[1]Combined Report WC'!B31</f>
        <v>44795</v>
      </c>
      <c r="C32" s="1">
        <f>'[1]Combined Report WC'!C31</f>
        <v>25.54</v>
      </c>
      <c r="D32" s="1" t="str">
        <f>'[1]Combined Report WC'!D31</f>
        <v>N/A</v>
      </c>
      <c r="E32" s="1">
        <f>'[1]Combined Report WC'!E31</f>
        <v>80.790000000000006</v>
      </c>
      <c r="F32" s="1">
        <f>'[1]WRC DATA SHEET'!B10503</f>
        <v>76.760000000000005</v>
      </c>
      <c r="G32" s="1">
        <f>'[1]Combined Report WC'!F31</f>
        <v>102.14</v>
      </c>
      <c r="H32" s="1" t="str">
        <f>'[1]Combined Report WC'!G31</f>
        <v>No Spill</v>
      </c>
      <c r="I32" s="1">
        <f>'[1]Combined Report WC'!H31</f>
        <v>306.60000000000002</v>
      </c>
      <c r="J32" s="1">
        <f>'[1]Combined Report WC'!I31</f>
        <v>4558.34</v>
      </c>
      <c r="K32" s="1">
        <f>'[1]SUMMARY OF CMA %'!E25</f>
        <v>479.26</v>
      </c>
      <c r="L32" s="2">
        <f>'[1]Combined Report WC'!J31</f>
        <v>387.21100000000001</v>
      </c>
    </row>
    <row r="33" spans="1:12">
      <c r="A33" s="26" t="s">
        <v>43</v>
      </c>
      <c r="B33" s="20">
        <f>'[1]Combined Report WC'!$B$32</f>
        <v>44795</v>
      </c>
      <c r="C33" s="1">
        <f>'[1]Combined Report WC'!C32</f>
        <v>24</v>
      </c>
      <c r="D33" s="1">
        <f>'[1]Combined Report WC'!$D$32</f>
        <v>0</v>
      </c>
      <c r="E33" s="1">
        <f>'[1]Combined Report WC'!E32</f>
        <v>100</v>
      </c>
      <c r="F33" s="1">
        <f>'[1]WRC DATA SHEET'!B10512</f>
        <v>100</v>
      </c>
      <c r="G33" s="1">
        <f>'[1]Combined Report WC'!$F$32</f>
        <v>100</v>
      </c>
      <c r="H33" s="1">
        <f>'[1]Combined Report WC'!$G$32</f>
        <v>0</v>
      </c>
      <c r="I33" s="1">
        <f>'[1]Combined Report WC'!$H$32</f>
        <v>164</v>
      </c>
      <c r="J33" s="1">
        <f>'[1]Combined Report WC'!$I$32</f>
        <v>43.19</v>
      </c>
      <c r="K33" s="1">
        <f>'[1]SUMMARY OF CMA %'!E26</f>
        <v>5.74</v>
      </c>
      <c r="L33" s="2">
        <f>'[1]Combined Report WC'!$J$32</f>
        <v>5.7350000000000003</v>
      </c>
    </row>
    <row r="34" spans="1:12" ht="20.100000000000001" customHeight="1">
      <c r="A34" s="121" t="s">
        <v>47</v>
      </c>
      <c r="B34" s="122"/>
      <c r="C34" s="122"/>
      <c r="D34" s="122"/>
      <c r="E34" s="104"/>
      <c r="F34" s="104"/>
      <c r="G34" s="104"/>
      <c r="H34" s="122"/>
      <c r="I34" s="122"/>
      <c r="J34" s="122"/>
      <c r="K34" s="123"/>
      <c r="L34" s="124"/>
    </row>
    <row r="35" spans="1:12">
      <c r="A35" s="4" t="s">
        <v>26</v>
      </c>
      <c r="B35" s="20">
        <f>'[1]Combined Report WC'!B35</f>
        <v>44795</v>
      </c>
      <c r="C35" s="1">
        <f>'[1]Combined Report WC'!C35</f>
        <v>24.34</v>
      </c>
      <c r="D35" s="1">
        <f>'[1]Combined Report WC'!D35</f>
        <v>11.4</v>
      </c>
      <c r="E35" s="37">
        <f>'[1]Combined Report WC'!E35</f>
        <v>100.62</v>
      </c>
      <c r="F35" s="1">
        <f>'[1]GRG DATA SHEET'!B8771</f>
        <v>100.1</v>
      </c>
      <c r="G35" s="1">
        <f>'[1]Combined Report WC'!F35</f>
        <v>100.62</v>
      </c>
      <c r="H35" s="1">
        <f>'[1]Combined Report WC'!G35</f>
        <v>1.276</v>
      </c>
      <c r="I35" s="1">
        <f>'[1]Combined Report WC'!H35</f>
        <v>194.37</v>
      </c>
      <c r="J35" s="1">
        <f>'[1]Combined Report WC'!I35</f>
        <v>63.67</v>
      </c>
      <c r="K35" s="28">
        <f>'[1]SUMMARY OF CMA %'!E29</f>
        <v>6.18</v>
      </c>
      <c r="L35" s="2">
        <f>'[1]Combined Report WC'!J35</f>
        <v>6.218</v>
      </c>
    </row>
    <row r="36" spans="1:12">
      <c r="A36" s="4" t="s">
        <v>25</v>
      </c>
      <c r="B36" s="20">
        <f>'[1]Combined Report WC'!B36</f>
        <v>44795</v>
      </c>
      <c r="C36" s="1">
        <f>'[1]Combined Report WC'!C36</f>
        <v>15.83</v>
      </c>
      <c r="D36" s="1">
        <f>'[1]Combined Report WC'!D36</f>
        <v>15</v>
      </c>
      <c r="E36" s="1">
        <f>'[1]Combined Report WC'!E36</f>
        <v>97.97</v>
      </c>
      <c r="F36" s="1">
        <f>'[1]GRG DATA SHEET'!B8772</f>
        <v>94.35</v>
      </c>
      <c r="G36" s="1">
        <f>'[1]Combined Report WC'!F36</f>
        <v>100.51</v>
      </c>
      <c r="H36" s="1" t="str">
        <f>'[1]Combined Report WC'!G36</f>
        <v>No Spill</v>
      </c>
      <c r="I36" s="1">
        <f>'[1]Combined Report WC'!H36</f>
        <v>320.58999999999997</v>
      </c>
      <c r="J36" s="1">
        <f>'[1]Combined Report WC'!I36</f>
        <v>101.83</v>
      </c>
      <c r="K36" s="28">
        <f>'[1]SUMMARY OF CMA %'!E30</f>
        <v>8.09</v>
      </c>
      <c r="L36" s="2">
        <f>'[1]Combined Report WC'!J36</f>
        <v>7.9269999999999996</v>
      </c>
    </row>
    <row r="37" spans="1:12">
      <c r="A37" s="4" t="s">
        <v>48</v>
      </c>
      <c r="B37" s="20">
        <f>'[1]Combined Report WC'!B37</f>
        <v>44790</v>
      </c>
      <c r="C37" s="1">
        <f>'[1]Combined Report WC'!C37</f>
        <v>8.3699999999999992</v>
      </c>
      <c r="D37" s="1" t="str">
        <f>'[1]Combined Report WC'!D37</f>
        <v>N/A</v>
      </c>
      <c r="E37" s="1">
        <f>'[1]Combined Report WC'!E37</f>
        <v>76.36</v>
      </c>
      <c r="F37" s="1">
        <f>'[1]GRG DATA SHEET'!B8773</f>
        <v>79.319999999999993</v>
      </c>
      <c r="G37" s="1">
        <f>'[1]Combined Report WC'!F37</f>
        <v>56.53</v>
      </c>
      <c r="H37" s="1" t="str">
        <f>'[1]Combined Report WC'!G37</f>
        <v>No Spill</v>
      </c>
      <c r="I37" s="1">
        <f>'[1]Combined Report WC'!H37</f>
        <v>539.92999999999995</v>
      </c>
      <c r="J37" s="1">
        <f>'[1]Combined Report WC'!I37</f>
        <v>50.88</v>
      </c>
      <c r="K37" s="28">
        <f>'[1]SUMMARY OF CMA %'!E31</f>
        <v>2.2599999999999998</v>
      </c>
      <c r="L37" s="2">
        <f>'[1]Combined Report WC'!J37</f>
        <v>1.7250000000000001</v>
      </c>
    </row>
    <row r="38" spans="1:12">
      <c r="A38" s="4" t="s">
        <v>49</v>
      </c>
      <c r="B38" s="20">
        <f>'[1]Combined Report WC'!B38</f>
        <v>44790</v>
      </c>
      <c r="C38" s="1">
        <f>'[1]Combined Report WC'!C38</f>
        <v>3.71</v>
      </c>
      <c r="D38" s="1" t="str">
        <f>'[1]Combined Report WC'!D38</f>
        <v>N/A</v>
      </c>
      <c r="E38" s="1">
        <f>'[1]Combined Report WC'!E38</f>
        <v>4.25</v>
      </c>
      <c r="F38" s="1">
        <f>'[1]GRG DATA SHEET'!B8774</f>
        <v>4.8</v>
      </c>
      <c r="G38" s="1">
        <f>'[1]Combined Report WC'!F38</f>
        <v>3.48</v>
      </c>
      <c r="H38" s="1" t="str">
        <f>'[1]Combined Report WC'!G38</f>
        <v>No Spill</v>
      </c>
      <c r="I38" s="1">
        <f>'[1]Combined Report WC'!H38</f>
        <v>486.94</v>
      </c>
      <c r="J38" s="1">
        <f>'[1]Combined Report WC'!I38</f>
        <v>30.34</v>
      </c>
      <c r="K38" s="28">
        <f>'[1]SUMMARY OF CMA %'!E32</f>
        <v>4.42</v>
      </c>
      <c r="L38" s="2">
        <f>'[1]Combined Report WC'!J38</f>
        <v>0.18</v>
      </c>
    </row>
    <row r="39" spans="1:12">
      <c r="A39" s="4" t="s">
        <v>64</v>
      </c>
      <c r="B39" s="20">
        <f>'[1]Combined Report WC'!B39</f>
        <v>44795</v>
      </c>
      <c r="C39" s="1">
        <f>'[1]Combined Report WC'!C39</f>
        <v>15.33</v>
      </c>
      <c r="D39" s="1">
        <f>'[1]Combined Report WC'!D39</f>
        <v>0.4</v>
      </c>
      <c r="E39" s="1">
        <f>'[1]Combined Report WC'!E39</f>
        <v>22.11</v>
      </c>
      <c r="F39" s="1">
        <f>'[1]GRG DATA SHEET'!B8775</f>
        <v>22.35</v>
      </c>
      <c r="G39" s="1">
        <f>'[1]Combined Report WC'!F39</f>
        <v>13.28</v>
      </c>
      <c r="H39" s="1" t="str">
        <f>'[1]Combined Report WC'!G39</f>
        <v>No Spill</v>
      </c>
      <c r="I39" s="1">
        <f>'[1]Combined Report WC'!H39</f>
        <v>591.69000000000005</v>
      </c>
      <c r="J39" s="1">
        <f>'[1]Combined Report WC'!I39</f>
        <v>373.24</v>
      </c>
      <c r="K39" s="28">
        <f>'[1]SUMMARY OF CMA %'!E33</f>
        <v>48.27</v>
      </c>
      <c r="L39" s="2">
        <f>'[1]Combined Report WC'!J39</f>
        <v>10.672000000000001</v>
      </c>
    </row>
    <row r="40" spans="1:12">
      <c r="A40" s="4" t="s">
        <v>24</v>
      </c>
      <c r="B40" s="20">
        <f>'[1]Combined Report WC'!B40</f>
        <v>44795</v>
      </c>
      <c r="C40" s="1">
        <f>'[1]Combined Report WC'!C40</f>
        <v>11.21</v>
      </c>
      <c r="D40" s="1">
        <f>'[1]Combined Report WC'!D40</f>
        <v>0.6</v>
      </c>
      <c r="E40" s="1">
        <f>'[1]Combined Report WC'!E40</f>
        <v>100</v>
      </c>
      <c r="F40" s="1">
        <f>'[1]GRG DATA SHEET'!B8776</f>
        <v>95.22</v>
      </c>
      <c r="G40" s="1">
        <f>'[1]Combined Report WC'!F40</f>
        <v>100</v>
      </c>
      <c r="H40" s="1">
        <f>'[1]Combined Report WC'!G40</f>
        <v>0.12770000000000001</v>
      </c>
      <c r="I40" s="1">
        <f>'[1]Combined Report WC'!H40</f>
        <v>310.26</v>
      </c>
      <c r="J40" s="1">
        <f>'[1]Combined Report WC'!I40</f>
        <v>24.78</v>
      </c>
      <c r="K40" s="28">
        <f>'[1]SUMMARY OF CMA %'!E34</f>
        <v>1.44</v>
      </c>
      <c r="L40" s="2">
        <f>'[1]Combined Report WC'!J40</f>
        <v>1.4339999999999999</v>
      </c>
    </row>
    <row r="41" spans="1:12">
      <c r="A41" s="4" t="s">
        <v>50</v>
      </c>
      <c r="B41" s="20">
        <f>'[1]Combined Report WC'!B41</f>
        <v>44795</v>
      </c>
      <c r="C41" s="1">
        <f>'[1]Combined Report WC'!C41</f>
        <v>25.7</v>
      </c>
      <c r="D41" s="1">
        <f>'[1]Combined Report WC'!D41</f>
        <v>4.2</v>
      </c>
      <c r="E41" s="1">
        <f>'[1]Combined Report WC'!E41</f>
        <v>77.430000000000007</v>
      </c>
      <c r="F41" s="1">
        <f>'[1]GRG DATA SHEET'!B8777</f>
        <v>77.73</v>
      </c>
      <c r="G41" s="1">
        <f>'[1]Combined Report WC'!F41</f>
        <v>47.53</v>
      </c>
      <c r="H41" s="1" t="str">
        <f>'[1]Combined Report WC'!G41</f>
        <v>No Spill</v>
      </c>
      <c r="I41" s="1">
        <f>'[1]Combined Report WC'!H41</f>
        <v>290.67</v>
      </c>
      <c r="J41" s="1">
        <f>'[1]Combined Report WC'!I41</f>
        <v>48.97</v>
      </c>
      <c r="K41" s="28">
        <f>'[1]SUMMARY OF CMA %'!E35</f>
        <v>4.82</v>
      </c>
      <c r="L41" s="2">
        <f>'[1]Combined Report WC'!J41</f>
        <v>3.73</v>
      </c>
    </row>
    <row r="42" spans="1:12">
      <c r="A42" s="4" t="s">
        <v>22</v>
      </c>
      <c r="B42" s="20">
        <f>'[1]Combined Report WC'!B42</f>
        <v>44795</v>
      </c>
      <c r="C42" s="1">
        <f>'[1]Combined Report WC'!C42</f>
        <v>10.050000000000001</v>
      </c>
      <c r="D42" s="1">
        <f>'[1]Combined Report WC'!D42</f>
        <v>0</v>
      </c>
      <c r="E42" s="1">
        <f>'[1]Combined Report WC'!E42</f>
        <v>73.69</v>
      </c>
      <c r="F42" s="1">
        <f>'[1]GRG DATA SHEET'!B8778</f>
        <v>75.81</v>
      </c>
      <c r="G42" s="1">
        <f>'[1]Combined Report WC'!F42</f>
        <v>12.02</v>
      </c>
      <c r="H42" s="1" t="str">
        <f>'[1]Combined Report WC'!G42</f>
        <v>No Spill</v>
      </c>
      <c r="I42" s="1">
        <f>'[1]Combined Report WC'!H42</f>
        <v>612.64</v>
      </c>
      <c r="J42" s="1">
        <f>'[1]Combined Report WC'!I42</f>
        <v>358.53</v>
      </c>
      <c r="K42" s="28">
        <f>'[1]SUMMARY OF CMA %'!E36</f>
        <v>13.58</v>
      </c>
      <c r="L42" s="2">
        <f>'[1]Combined Report WC'!J42</f>
        <v>10.01</v>
      </c>
    </row>
    <row r="43" spans="1:12">
      <c r="A43" s="4" t="s">
        <v>27</v>
      </c>
      <c r="B43" s="20">
        <f>'[1]Combined Report WC'!B43</f>
        <v>44795</v>
      </c>
      <c r="C43" s="1">
        <f>'[1]Combined Report WC'!C43</f>
        <v>7.85</v>
      </c>
      <c r="D43" s="1">
        <f>'[1]Combined Report WC'!D43</f>
        <v>3.8</v>
      </c>
      <c r="E43" s="1">
        <f>'[1]Combined Report WC'!E43</f>
        <v>5.38</v>
      </c>
      <c r="F43" s="1">
        <f>'[1]GRG DATA SHEET'!B8779</f>
        <v>5.43</v>
      </c>
      <c r="G43" s="1">
        <f>'[1]Combined Report WC'!F43</f>
        <v>0</v>
      </c>
      <c r="H43" s="1" t="str">
        <f>'[1]Combined Report WC'!G43</f>
        <v>No Spill</v>
      </c>
      <c r="I43" s="1">
        <f>'[1]Combined Report WC'!H43</f>
        <v>653.16999999999996</v>
      </c>
      <c r="J43" s="1">
        <f>'[1]Combined Report WC'!I43</f>
        <v>10.54</v>
      </c>
      <c r="K43" s="28">
        <f>'[1]SUMMARY OF CMA %'!E37</f>
        <v>4.1900000000000004</v>
      </c>
      <c r="L43" s="2">
        <f>'[1]Combined Report WC'!J43</f>
        <v>0.22600000000000001</v>
      </c>
    </row>
    <row r="44" spans="1:12">
      <c r="A44" s="4" t="s">
        <v>23</v>
      </c>
      <c r="B44" s="20">
        <f>'[1]Combined Report WC'!B44</f>
        <v>44795</v>
      </c>
      <c r="C44" s="1">
        <f>'[1]Combined Report WC'!C44</f>
        <v>17.600000000000001</v>
      </c>
      <c r="D44" s="1">
        <f>'[1]Combined Report WC'!D44</f>
        <v>3</v>
      </c>
      <c r="E44" s="1">
        <f>'[1]Combined Report WC'!E44</f>
        <v>96.83</v>
      </c>
      <c r="F44" s="1">
        <f>'[1]GRG DATA SHEET'!B8780</f>
        <v>97.58</v>
      </c>
      <c r="G44" s="1">
        <f>'[1]Combined Report WC'!F44</f>
        <v>33.22</v>
      </c>
      <c r="H44" s="1" t="str">
        <f>'[1]Combined Report WC'!G44</f>
        <v>No Spill</v>
      </c>
      <c r="I44" s="1">
        <f>'[1]Combined Report WC'!H44</f>
        <v>1076.48</v>
      </c>
      <c r="J44" s="1">
        <f>'[1]Combined Report WC'!I44</f>
        <v>15.13</v>
      </c>
      <c r="K44" s="28">
        <f>'[1]SUMMARY OF CMA %'!E38</f>
        <v>1.82</v>
      </c>
      <c r="L44" s="2">
        <f>'[1]Combined Report WC'!J44</f>
        <v>1.762</v>
      </c>
    </row>
    <row r="45" spans="1:12">
      <c r="A45" s="4" t="s">
        <v>51</v>
      </c>
      <c r="B45" s="20">
        <f>'[1]Combined Report WC'!B45</f>
        <v>44790</v>
      </c>
      <c r="C45" s="1">
        <f>'[1]Combined Report WC'!C45</f>
        <v>19.420000000000002</v>
      </c>
      <c r="D45" s="1" t="str">
        <f>'[1]Combined Report WC'!D45</f>
        <v>N/A</v>
      </c>
      <c r="E45" s="1">
        <f>'[1]Combined Report WC'!E45</f>
        <v>70.95</v>
      </c>
      <c r="F45" s="1">
        <f>'[1]GRG DATA SHEET'!B8781</f>
        <v>77</v>
      </c>
      <c r="G45" s="1">
        <f>'[1]Combined Report WC'!F45</f>
        <v>4.59</v>
      </c>
      <c r="H45" s="1" t="str">
        <f>'[1]Combined Report WC'!G45</f>
        <v>No Spill</v>
      </c>
      <c r="I45" s="1">
        <f>'[1]Combined Report WC'!H45</f>
        <v>377.56</v>
      </c>
      <c r="J45" s="1">
        <f>'[1]Combined Report WC'!I45</f>
        <v>487.41</v>
      </c>
      <c r="K45" s="28">
        <f>'[1]SUMMARY OF CMA %'!E39</f>
        <v>36.229999999999997</v>
      </c>
      <c r="L45" s="2">
        <f>'[1]Combined Report WC'!J45</f>
        <v>25.709</v>
      </c>
    </row>
    <row r="46" spans="1:12">
      <c r="A46" s="4" t="s">
        <v>21</v>
      </c>
      <c r="B46" s="20">
        <f>'[1]Combined Report WC'!B46</f>
        <v>44795</v>
      </c>
      <c r="C46" s="1">
        <f>'[1]Combined Report WC'!C46</f>
        <v>10.72</v>
      </c>
      <c r="D46" s="1">
        <f>'[1]Combined Report WC'!D46</f>
        <v>8.1999999999999993</v>
      </c>
      <c r="E46" s="1">
        <f>'[1]Combined Report WC'!E46</f>
        <v>4.83</v>
      </c>
      <c r="F46" s="1">
        <f>'[1]GRG DATA SHEET'!B8782</f>
        <v>4.79</v>
      </c>
      <c r="G46" s="1">
        <f>'[1]Combined Report WC'!F46</f>
        <v>0.01</v>
      </c>
      <c r="H46" s="1" t="str">
        <f>'[1]Combined Report WC'!G46</f>
        <v>No Spill</v>
      </c>
      <c r="I46" s="1">
        <f>'[1]Combined Report WC'!H46</f>
        <v>348.43</v>
      </c>
      <c r="J46" s="1">
        <f>'[1]Combined Report WC'!I46</f>
        <v>54.84</v>
      </c>
      <c r="K46" s="28">
        <f>'[1]SUMMARY OF CMA %'!E40</f>
        <v>34.35</v>
      </c>
      <c r="L46" s="2">
        <f>'[1]Combined Report WC'!J46</f>
        <v>1.6579999999999999</v>
      </c>
    </row>
    <row r="47" spans="1:12">
      <c r="A47" s="4" t="s">
        <v>28</v>
      </c>
      <c r="B47" s="20">
        <f>'[1]Combined Report WC'!B47</f>
        <v>44795</v>
      </c>
      <c r="C47" s="1">
        <f>'[1]Combined Report WC'!C47</f>
        <v>21.71</v>
      </c>
      <c r="D47" s="1">
        <f>'[1]Combined Report WC'!D47</f>
        <v>4.2</v>
      </c>
      <c r="E47" s="1">
        <f>'[1]Combined Report WC'!E47</f>
        <v>16.75</v>
      </c>
      <c r="F47" s="1">
        <f>'[1]GRG DATA SHEET'!B8783</f>
        <v>17.32</v>
      </c>
      <c r="G47" s="1">
        <f>'[1]Combined Report WC'!F47</f>
        <v>6.46</v>
      </c>
      <c r="H47" s="1" t="str">
        <f>'[1]Combined Report WC'!G47</f>
        <v>No Spill</v>
      </c>
      <c r="I47" s="1">
        <f>'[1]Combined Report WC'!H47</f>
        <v>434.75</v>
      </c>
      <c r="J47" s="1">
        <f>'[1]Combined Report WC'!I47</f>
        <v>206.24</v>
      </c>
      <c r="K47" s="28">
        <f>'[1]SUMMARY OF CMA %'!E41</f>
        <v>46.27</v>
      </c>
      <c r="L47" s="2">
        <f>'[1]Combined Report WC'!J47</f>
        <v>7.7510000000000003</v>
      </c>
    </row>
    <row r="48" spans="1:12">
      <c r="A48" s="4" t="s">
        <v>52</v>
      </c>
      <c r="B48" s="20">
        <f>'[1]Combined Report WC'!B48</f>
        <v>44795</v>
      </c>
      <c r="C48" s="1">
        <f>'[1]Combined Report WC'!C48</f>
        <v>5.22</v>
      </c>
      <c r="D48" s="1" t="str">
        <f>'[1]Combined Report WC'!D48</f>
        <v>N/A</v>
      </c>
      <c r="E48" s="1">
        <f>'[1]Combined Report WC'!E48</f>
        <v>6.17</v>
      </c>
      <c r="F48" s="1">
        <f>'[1]GRG DATA SHEET'!B8784</f>
        <v>6.17</v>
      </c>
      <c r="G48" s="1">
        <f>'[1]Combined Report WC'!F48</f>
        <v>4.38</v>
      </c>
      <c r="H48" s="1" t="str">
        <f>'[1]Combined Report WC'!G48</f>
        <v>No Spill</v>
      </c>
      <c r="I48" s="1">
        <f>'[1]Combined Report WC'!H48</f>
        <v>70.13</v>
      </c>
      <c r="J48" s="1">
        <f>'[1]Combined Report WC'!I48</f>
        <v>20.95</v>
      </c>
      <c r="K48" s="28">
        <f>'[1]SUMMARY OF CMA %'!E42</f>
        <v>7.13</v>
      </c>
      <c r="L48" s="2">
        <f>'[1]Combined Report WC'!J48</f>
        <v>0.44</v>
      </c>
    </row>
    <row r="49" spans="1:12">
      <c r="A49" s="4" t="s">
        <v>53</v>
      </c>
      <c r="B49" s="20">
        <f>'[1]Combined Report WC'!B49</f>
        <v>44792</v>
      </c>
      <c r="C49" s="1">
        <f>'[1]Combined Report WC'!C49</f>
        <v>7.02</v>
      </c>
      <c r="D49" s="1" t="str">
        <f>'[1]Combined Report WC'!D49</f>
        <v>N/A</v>
      </c>
      <c r="E49" s="1">
        <f>'[1]Combined Report WC'!E49</f>
        <v>16.89</v>
      </c>
      <c r="F49" s="1">
        <f>'[1]GRG DATA SHEET'!B8790</f>
        <v>16.329999999999998</v>
      </c>
      <c r="G49" s="1">
        <f>'[1]Combined Report WC'!F49</f>
        <v>57.01</v>
      </c>
      <c r="H49" s="1" t="str">
        <f>'[1]Combined Report WC'!G49</f>
        <v>Not Applicable</v>
      </c>
      <c r="I49" s="1">
        <f>'[1]Combined Report WC'!H49</f>
        <v>17.84</v>
      </c>
      <c r="J49" s="1">
        <f>'[1]Combined Report WC'!I49</f>
        <v>17.77</v>
      </c>
      <c r="K49" s="28">
        <f>'[1]SUMMARY OF CMA %'!E43</f>
        <v>4.45</v>
      </c>
      <c r="L49" s="2">
        <f>'[1]Combined Report WC'!J49</f>
        <v>0.751</v>
      </c>
    </row>
    <row r="50" spans="1:12">
      <c r="A50" s="4" t="s">
        <v>54</v>
      </c>
      <c r="B50" s="20">
        <f>'[1]Combined Report WC'!B50</f>
        <v>44795</v>
      </c>
      <c r="C50" s="1">
        <f>'[1]Combined Report WC'!C50</f>
        <v>14.07</v>
      </c>
      <c r="D50" s="1">
        <f>'[1]Combined Report WC'!D50</f>
        <v>27.6</v>
      </c>
      <c r="E50" s="1">
        <f>'[1]Combined Report WC'!E50</f>
        <v>101.23</v>
      </c>
      <c r="F50" s="1">
        <f>'[1]GRG DATA SHEET'!B8785</f>
        <v>98.63</v>
      </c>
      <c r="G50" s="1">
        <f>'[1]Combined Report WC'!F50</f>
        <v>100.54</v>
      </c>
      <c r="H50" s="1">
        <f>'[1]Combined Report WC'!G50</f>
        <v>1.2450000000000001</v>
      </c>
      <c r="I50" s="1">
        <f>'[1]Combined Report WC'!H50</f>
        <v>369.37</v>
      </c>
      <c r="J50" s="1">
        <f>'[1]Combined Report WC'!I50</f>
        <v>5.72</v>
      </c>
      <c r="K50" s="28">
        <f>'[1]SUMMARY OF CMA %'!E44</f>
        <v>0.41</v>
      </c>
      <c r="L50" s="2">
        <f>'[1]Combined Report WC'!J50</f>
        <v>0.42</v>
      </c>
    </row>
    <row r="51" spans="1:12">
      <c r="A51" s="4" t="s">
        <v>55</v>
      </c>
      <c r="B51" s="20">
        <f>'[1]Combined Report WC'!B51</f>
        <v>44795</v>
      </c>
      <c r="C51" s="1">
        <f>'[1]Combined Report WC'!C51</f>
        <v>50.49</v>
      </c>
      <c r="D51" s="1">
        <f>'[1]Combined Report WC'!D51</f>
        <v>11</v>
      </c>
      <c r="E51" s="1">
        <f>'[1]Combined Report WC'!E51</f>
        <v>89.89</v>
      </c>
      <c r="F51" s="1">
        <f>'[1]GRG DATA SHEET'!B8786</f>
        <v>87.02</v>
      </c>
      <c r="G51" s="1">
        <f>'[1]Combined Report WC'!F51</f>
        <v>69.760000000000005</v>
      </c>
      <c r="H51" s="1" t="str">
        <f>'[1]Combined Report WC'!G51</f>
        <v>No Spill</v>
      </c>
      <c r="I51" s="1">
        <f>'[1]Combined Report WC'!H51</f>
        <v>95.79</v>
      </c>
      <c r="J51" s="1">
        <f>'[1]Combined Report WC'!I51</f>
        <v>108.53</v>
      </c>
      <c r="K51" s="28">
        <f>'[1]SUMMARY OF CMA %'!E45</f>
        <v>24.63</v>
      </c>
      <c r="L51" s="2">
        <f>'[1]Combined Report WC'!J51</f>
        <v>22.138000000000002</v>
      </c>
    </row>
    <row r="52" spans="1:12">
      <c r="A52" s="4" t="s">
        <v>56</v>
      </c>
      <c r="B52" s="20">
        <f>'[1]Combined Report WC'!B52</f>
        <v>44795</v>
      </c>
      <c r="C52" s="1">
        <f>'[1]Combined Report WC'!C52</f>
        <v>27.75</v>
      </c>
      <c r="D52" s="1">
        <f>'[1]Combined Report WC'!D52</f>
        <v>17.600000000000001</v>
      </c>
      <c r="E52" s="1">
        <f>'[1]Combined Report WC'!E52</f>
        <v>87.05</v>
      </c>
      <c r="F52" s="1">
        <f>'[1]GRG DATA SHEET'!B8787</f>
        <v>87.68</v>
      </c>
      <c r="G52" s="1">
        <f>'[1]Combined Report WC'!F52</f>
        <v>100</v>
      </c>
      <c r="H52" s="1" t="str">
        <f>'[1]Combined Report WC'!G52</f>
        <v>Not Applicable</v>
      </c>
      <c r="I52" s="1">
        <f>'[1]Combined Report WC'!H52</f>
        <v>177.78</v>
      </c>
      <c r="J52" s="1">
        <f>'[1]Combined Report WC'!I52</f>
        <v>78.739999999999995</v>
      </c>
      <c r="K52" s="1">
        <f>'[1]SUMMARY OF CMA %'!E46</f>
        <v>9.9789999999999992</v>
      </c>
      <c r="L52" s="2">
        <f>'[1]Combined Report WC'!J52</f>
        <v>8.6869999999999994</v>
      </c>
    </row>
    <row r="53" spans="1:12" s="43" customFormat="1">
      <c r="A53" s="38" t="s">
        <v>65</v>
      </c>
      <c r="B53" s="39">
        <f>B52</f>
        <v>44795</v>
      </c>
      <c r="C53" s="40">
        <f>'[1]George Report'!$E$25</f>
        <v>27.83</v>
      </c>
      <c r="D53" s="40">
        <f>D52</f>
        <v>17.600000000000001</v>
      </c>
      <c r="E53" s="40">
        <f>'[1]George Report'!$G$25</f>
        <v>70.157152020525984</v>
      </c>
      <c r="F53" s="40">
        <f>'[1]K3R002 Temp Data'!$K$14</f>
        <v>70.157152020525984</v>
      </c>
      <c r="G53" s="40">
        <f>'[1]K3R002 Temp Data'!$L$14</f>
        <v>83.266516998075701</v>
      </c>
      <c r="H53" s="40" t="s">
        <v>66</v>
      </c>
      <c r="I53" s="40">
        <f>'[1]George Report'!$J$25</f>
        <v>177.86</v>
      </c>
      <c r="J53" s="40">
        <f>'[1]George Report'!$K$25</f>
        <v>79.13</v>
      </c>
      <c r="K53" s="41">
        <v>12.47</v>
      </c>
      <c r="L53" s="42">
        <f>'[1]George Report'!$L$25</f>
        <v>8.75</v>
      </c>
    </row>
    <row r="54" spans="1:12">
      <c r="A54" s="4" t="s">
        <v>57</v>
      </c>
      <c r="B54" s="20">
        <f>'[1]Combined Report WC'!B53</f>
        <v>44795</v>
      </c>
      <c r="C54" s="1">
        <f>'[1]Combined Report WC'!C53</f>
        <v>9.74</v>
      </c>
      <c r="D54" s="1">
        <f>'[1]Combined Report WC'!D53</f>
        <v>24.6</v>
      </c>
      <c r="E54" s="1">
        <f>'[1]Combined Report WC'!E53</f>
        <v>94.79</v>
      </c>
      <c r="F54" s="1">
        <f>'[1]GRG DATA SHEET'!B8788</f>
        <v>93.84</v>
      </c>
      <c r="G54" s="1">
        <f>'[1]Combined Report WC'!F53</f>
        <v>101.68</v>
      </c>
      <c r="H54" s="1" t="str">
        <f>'[1]Combined Report WC'!G53</f>
        <v>No Spill</v>
      </c>
      <c r="I54" s="1">
        <f>'[1]Combined Report WC'!H53</f>
        <v>43.58</v>
      </c>
      <c r="J54" s="1">
        <f>'[1]Combined Report WC'!I53</f>
        <v>34.58</v>
      </c>
      <c r="K54" s="28">
        <f>'[1]SUMMARY OF CMA %'!E47</f>
        <v>1.99</v>
      </c>
      <c r="L54" s="2">
        <f>'[1]Combined Report WC'!J53</f>
        <v>1.8859999999999999</v>
      </c>
    </row>
    <row r="55" spans="1:12">
      <c r="A55" s="4" t="s">
        <v>58</v>
      </c>
      <c r="B55" s="20">
        <f>'[1]Combined Report WC'!B54</f>
        <v>44795</v>
      </c>
      <c r="C55" s="1">
        <f>'[1]Combined Report WC'!C54</f>
        <v>18.16</v>
      </c>
      <c r="D55" s="1">
        <f>'[1]Combined Report WC'!D54</f>
        <v>42.6</v>
      </c>
      <c r="E55" s="1">
        <f>'[1]Combined Report WC'!E54</f>
        <v>101.07</v>
      </c>
      <c r="F55" s="1">
        <f>'[1]GRG DATA SHEET'!B8789</f>
        <v>96.14</v>
      </c>
      <c r="G55" s="1">
        <f>'[1]Combined Report WC'!F54</f>
        <v>17.28</v>
      </c>
      <c r="H55" s="1" t="str">
        <f>'[1]Combined Report WC'!G54</f>
        <v>No DT Available</v>
      </c>
      <c r="I55" s="1">
        <f>'[1]Combined Report WC'!H54</f>
        <v>852.64</v>
      </c>
      <c r="J55" s="1">
        <f>'[1]Combined Report WC'!I54</f>
        <v>54.86</v>
      </c>
      <c r="K55" s="28">
        <f>'[1]SUMMARY OF CMA %'!E48</f>
        <v>4.5999999999999996</v>
      </c>
      <c r="L55" s="2">
        <f>'[1]Combined Report WC'!J54</f>
        <v>4.6520000000000001</v>
      </c>
    </row>
    <row r="56" spans="1:12" ht="20.100000000000001" customHeight="1">
      <c r="A56" s="102" t="s">
        <v>61</v>
      </c>
      <c r="B56" s="103"/>
      <c r="C56" s="103"/>
      <c r="D56" s="103"/>
      <c r="E56" s="104"/>
      <c r="F56" s="104"/>
      <c r="G56" s="104"/>
      <c r="H56" s="103"/>
      <c r="I56" s="103"/>
      <c r="J56" s="103"/>
      <c r="K56" s="105"/>
      <c r="L56" s="106"/>
    </row>
    <row r="57" spans="1:12">
      <c r="A57" s="4" t="s">
        <v>29</v>
      </c>
      <c r="B57" s="20">
        <f>'[1]Combined Report WC'!B56</f>
        <v>44795</v>
      </c>
      <c r="C57" s="1">
        <f>'[1]Combined Report WC'!C56</f>
        <v>4.99</v>
      </c>
      <c r="D57" s="1">
        <f>'[1]Combined Report WC'!D56</f>
        <v>0</v>
      </c>
      <c r="E57" s="1">
        <f>'[1]Combined Report WC'!E56</f>
        <v>80.14</v>
      </c>
      <c r="F57" s="1">
        <f>'[1]WRC DATA SHEET'!B10504</f>
        <v>31.09</v>
      </c>
      <c r="G57" s="1">
        <f>'[1]Combined Report WC'!F56</f>
        <v>95.19</v>
      </c>
      <c r="H57" s="1" t="str">
        <f>'[1]Combined Report WC'!G56</f>
        <v>Not Applicable</v>
      </c>
      <c r="I57" s="1">
        <f>'[1]Combined Report WC'!H56</f>
        <v>63.5</v>
      </c>
      <c r="J57" s="1">
        <f>'[1]Combined Report WC'!I56</f>
        <v>159.22999999999999</v>
      </c>
      <c r="K57" s="18">
        <f>'[1]SUMMARY OF CMA %'!E50</f>
        <v>4.8099999999999996</v>
      </c>
      <c r="L57" s="2">
        <f>'[1]Worcester Report'!L29</f>
        <v>3.8540000000000001</v>
      </c>
    </row>
    <row r="58" spans="1:12">
      <c r="A58" s="4" t="s">
        <v>30</v>
      </c>
      <c r="B58" s="20">
        <f>'[1]Combined Report WC'!B57</f>
        <v>44795</v>
      </c>
      <c r="C58" s="1">
        <f>'[1]Combined Report WC'!C57</f>
        <v>25</v>
      </c>
      <c r="D58" s="1" t="str">
        <f>'[1]Combined Report WC'!D57</f>
        <v>N/A</v>
      </c>
      <c r="E58" s="1">
        <f>'[1]Combined Report WC'!E57</f>
        <v>69.2</v>
      </c>
      <c r="F58" s="1">
        <f>'[1]WRC DATA SHEET'!B10505</f>
        <v>58.08</v>
      </c>
      <c r="G58" s="1">
        <f>'[1]Combined Report WC'!F57</f>
        <v>100</v>
      </c>
      <c r="H58" s="1" t="str">
        <f>'[1]Combined Report WC'!G57</f>
        <v>No Spill</v>
      </c>
      <c r="I58" s="1">
        <f>'[1]Combined Report WC'!H57</f>
        <v>81.430000000000007</v>
      </c>
      <c r="J58" s="1">
        <f>'[1]Combined Report WC'!I57</f>
        <v>933.83</v>
      </c>
      <c r="K58" s="18">
        <f>'[1]SUMMARY OF CMA %'!E51</f>
        <v>122.48</v>
      </c>
      <c r="L58" s="2">
        <f>'[1]Worcester Report'!L30</f>
        <v>84.76</v>
      </c>
    </row>
    <row r="59" spans="1:12" ht="13.5" thickBot="1">
      <c r="A59" s="15" t="s">
        <v>62</v>
      </c>
      <c r="B59" s="21">
        <f>'[1]Combined Report WC'!B58</f>
        <v>44795</v>
      </c>
      <c r="C59" s="3">
        <f>'[1]Combined Report WC'!C58</f>
        <v>5.67</v>
      </c>
      <c r="D59" s="3">
        <f>'[1]Combined Report WC'!D58</f>
        <v>0</v>
      </c>
      <c r="E59" s="3">
        <f>'[1]Combined Report WC'!E58</f>
        <v>27.73</v>
      </c>
      <c r="F59" s="3">
        <f>'[1]WRC DATA SHEET'!B10506</f>
        <v>27.1</v>
      </c>
      <c r="G59" s="3">
        <f>'[1]Combined Report WC'!F58</f>
        <v>21.77</v>
      </c>
      <c r="H59" s="3" t="str">
        <f>'[1]Combined Report WC'!G58</f>
        <v>No Spill</v>
      </c>
      <c r="I59" s="3">
        <f>'[1]Combined Report WC'!H58</f>
        <v>1050.0899999999999</v>
      </c>
      <c r="J59" s="3">
        <f>'[1]Combined Report WC'!I58</f>
        <v>10.53</v>
      </c>
      <c r="K59" s="19">
        <f>'[1]SUMMARY OF CMA %'!E52</f>
        <v>0.95</v>
      </c>
      <c r="L59" s="10">
        <f>'[1]Worcester Report'!L31</f>
        <v>0.26300000000000001</v>
      </c>
    </row>
    <row r="60" spans="1:12">
      <c r="B60" s="13"/>
      <c r="C60" s="14"/>
      <c r="D60" s="14"/>
      <c r="E60" s="14"/>
      <c r="F60" s="14"/>
      <c r="G60" s="14"/>
      <c r="H60" s="14"/>
      <c r="I60" s="14"/>
      <c r="J60" s="14"/>
      <c r="K60" s="14"/>
      <c r="L60" s="14"/>
    </row>
    <row r="61" spans="1:12">
      <c r="D61" s="12" t="s">
        <v>36</v>
      </c>
    </row>
    <row r="62" spans="1:12">
      <c r="G62" s="11"/>
    </row>
  </sheetData>
  <sheetProtection selectLockedCells="1" selectUnlockedCells="1"/>
  <customSheetViews>
    <customSheetView guid="{D606D706-9F33-41F9-A1E2-9BB8DAB3F1EE}" showPageBreaks="1" fitToPage="1" printArea="1" view="pageBreakPreview" showRuler="0">
      <pane ySplit="3" topLeftCell="A4" activePane="bottomLeft" state="frozen"/>
      <selection pane="bottomLeft" activeCell="N48" sqref="N48"/>
      <pageMargins left="0" right="0" top="0.59055118110236227" bottom="0.59055118110236227" header="0.51181102362204722" footer="0.51181102362204722"/>
      <printOptions horizontalCentered="1" verticalCentered="1"/>
      <pageSetup paperSize="9" scale="71" orientation="landscape" r:id="rId1"/>
      <headerFooter alignWithMargins="0"/>
    </customSheetView>
  </customSheetViews>
  <mergeCells count="9">
    <mergeCell ref="A56:L56"/>
    <mergeCell ref="A11:L11"/>
    <mergeCell ref="A4:L4"/>
    <mergeCell ref="A1:A2"/>
    <mergeCell ref="K2:L2"/>
    <mergeCell ref="I2:J2"/>
    <mergeCell ref="B1:H2"/>
    <mergeCell ref="A18:L18"/>
    <mergeCell ref="A34:L34"/>
  </mergeCells>
  <phoneticPr fontId="3" type="noConversion"/>
  <conditionalFormatting sqref="E60:G60">
    <cfRule type="cellIs" dxfId="5" priority="1" stopIfTrue="1" operator="between">
      <formula>0</formula>
      <formula>50</formula>
    </cfRule>
    <cfRule type="cellIs" dxfId="4" priority="2" stopIfTrue="1" operator="between">
      <formula>51</formula>
      <formula>90</formula>
    </cfRule>
    <cfRule type="cellIs" dxfId="3" priority="3" stopIfTrue="1" operator="between">
      <formula>91</formula>
      <formula>200</formula>
    </cfRule>
  </conditionalFormatting>
  <conditionalFormatting sqref="E5:G10 E35:G55 E57:G59 E12:G17 F35:F55 E19:G33">
    <cfRule type="cellIs" dxfId="2" priority="6" stopIfTrue="1" operator="between">
      <formula>90</formula>
      <formula>200</formula>
    </cfRule>
  </conditionalFormatting>
  <conditionalFormatting sqref="E5:G10 E35:G55 E57:G59 E12:G17 E19:G33">
    <cfRule type="cellIs" dxfId="1" priority="4" stopIfTrue="1" operator="between">
      <formula>0</formula>
      <formula>49.99</formula>
    </cfRule>
  </conditionalFormatting>
  <conditionalFormatting sqref="E5:G10 E35:G55 E57:G59 E12:G17 E19:G33">
    <cfRule type="cellIs" dxfId="0" priority="5" stopIfTrue="1" operator="between">
      <formula>50</formula>
      <formula>89.99</formula>
    </cfRule>
  </conditionalFormatting>
  <printOptions horizontalCentered="1" verticalCentered="1"/>
  <pageMargins left="0" right="0" top="0.59055118110236227" bottom="0.59055118110236227" header="0.51181102362204722" footer="0.51181102362204722"/>
  <pageSetup paperSize="9" scale="58"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53D2-F9FF-4CFE-A780-6A91D4F61071}">
  <sheetPr>
    <tabColor rgb="FF7030A0"/>
  </sheetPr>
  <dimension ref="A1:L57"/>
  <sheetViews>
    <sheetView workbookViewId="0">
      <selection activeCell="D6" sqref="D6"/>
    </sheetView>
  </sheetViews>
  <sheetFormatPr defaultRowHeight="12.75"/>
  <cols>
    <col min="1" max="1" width="33.5703125" customWidth="1"/>
    <col min="2" max="12" width="10.7109375" customWidth="1"/>
  </cols>
  <sheetData>
    <row r="1" spans="1:12" ht="13.5" thickBot="1"/>
    <row r="2" spans="1:12" ht="13.9" customHeight="1">
      <c r="A2" s="100" t="str">
        <f>'[1]Weekly Comparrison WC Dams'!$B$3</f>
        <v>Week_35</v>
      </c>
      <c r="B2" s="94" t="str">
        <f>'[1]Weekly Comparrison WC Dams'!$C$3</f>
        <v>Aug 2012</v>
      </c>
      <c r="C2" s="91" t="str">
        <f>'[1]Weekly Comparrison WC Dams'!$D$3</f>
        <v>Aug 2013</v>
      </c>
      <c r="D2" s="94" t="str">
        <f>'[1]Weekly Comparrison WC Dams'!$E$3</f>
        <v>Aug 2014</v>
      </c>
      <c r="E2" s="91" t="str">
        <f>'[1]Weekly Comparrison WC Dams'!$F$3</f>
        <v>Aug 2015</v>
      </c>
      <c r="F2" s="94" t="str">
        <f>'[1]Weekly Comparrison WC Dams'!$G$3</f>
        <v>Aug 2016</v>
      </c>
      <c r="G2" s="91" t="str">
        <f>'[1]Weekly Comparrison WC Dams'!$H$3</f>
        <v>Aug 2017</v>
      </c>
      <c r="H2" s="94" t="str">
        <f>'[1]Weekly Comparrison WC Dams'!$I$3</f>
        <v>Aug 2018</v>
      </c>
      <c r="I2" s="91" t="str">
        <f>'[1]Weekly Comparrison WC Dams'!$J$3</f>
        <v>Aug 2019</v>
      </c>
      <c r="J2" s="94" t="str">
        <f>'[1]Weekly Comparrison WC Dams'!$K$3</f>
        <v>Aug 2020</v>
      </c>
      <c r="K2" s="91" t="str">
        <f>'[1]Weekly Comparrison WC Dams'!$L$3</f>
        <v>Aug 2021</v>
      </c>
      <c r="L2" s="95" t="str">
        <f>'[1]Weekly Comparrison WC Dams'!$M$3</f>
        <v>Aug 2022</v>
      </c>
    </row>
    <row r="3" spans="1:12" ht="15">
      <c r="A3" s="125" t="s">
        <v>36</v>
      </c>
      <c r="B3" s="126"/>
      <c r="C3" s="126"/>
      <c r="D3" s="126"/>
      <c r="E3" s="126"/>
      <c r="F3" s="127"/>
      <c r="G3" s="127"/>
      <c r="H3" s="127"/>
      <c r="I3" s="127"/>
      <c r="J3" s="127"/>
      <c r="K3" s="127"/>
      <c r="L3" s="128"/>
    </row>
    <row r="4" spans="1:12">
      <c r="A4" s="101" t="s">
        <v>31</v>
      </c>
      <c r="B4" s="96">
        <f>'[1]Weekly Comparrison WC Dams'!C5</f>
        <v>94.286805508750646</v>
      </c>
      <c r="C4" s="96">
        <f>'[1]Weekly Comparrison WC Dams'!D5</f>
        <v>102.24888229875762</v>
      </c>
      <c r="D4" s="96">
        <f>'[1]Weekly Comparrison WC Dams'!E5</f>
        <v>101.85347442205297</v>
      </c>
      <c r="E4" s="96">
        <f>'[1]Weekly Comparrison WC Dams'!F5</f>
        <v>72.088247848846336</v>
      </c>
      <c r="F4" s="96">
        <f>'[1]Weekly Comparrison WC Dams'!G5</f>
        <v>58.193277783400234</v>
      </c>
      <c r="G4" s="96">
        <f>'[1]Weekly Comparrison WC Dams'!H5</f>
        <v>33.874776507101174</v>
      </c>
      <c r="H4" s="96">
        <f>'[1]Weekly Comparrison WC Dams'!I5</f>
        <v>61.939074992409672</v>
      </c>
      <c r="I4" s="96">
        <f>'[1]Weekly Comparrison WC Dams'!J5</f>
        <v>81.506482699681769</v>
      </c>
      <c r="J4" s="96">
        <f>'[1]Weekly Comparrison WC Dams'!K5</f>
        <v>88.007061813356714</v>
      </c>
      <c r="K4" s="96">
        <f>'[1]Weekly Comparrison WC Dams'!L5</f>
        <v>98.954446805878845</v>
      </c>
      <c r="L4" s="97">
        <f>'[1]Weekly Comparrison WC Dams'!M5</f>
        <v>81.492651441037225</v>
      </c>
    </row>
    <row r="5" spans="1:12">
      <c r="A5" s="101" t="s">
        <v>59</v>
      </c>
      <c r="B5" s="96">
        <f>'[1]Weekly Comparrison WC Dams'!C6</f>
        <v>95.783407371833363</v>
      </c>
      <c r="C5" s="96">
        <f>'[1]Weekly Comparrison WC Dams'!D6</f>
        <v>100.23051987033256</v>
      </c>
      <c r="D5" s="96">
        <f>'[1]Weekly Comparrison WC Dams'!E6</f>
        <v>101.12858686516988</v>
      </c>
      <c r="E5" s="96">
        <f>'[1]Weekly Comparrison WC Dams'!F6</f>
        <v>72.397646776323683</v>
      </c>
      <c r="F5" s="96">
        <f>'[1]Weekly Comparrison WC Dams'!G6</f>
        <v>67.674982591783333</v>
      </c>
      <c r="G5" s="96">
        <f>'[1]Weekly Comparrison WC Dams'!H6</f>
        <v>44.280020169520014</v>
      </c>
      <c r="H5" s="96">
        <f>'[1]Weekly Comparrison WC Dams'!I6</f>
        <v>81.925815452708562</v>
      </c>
      <c r="I5" s="96">
        <f>'[1]Weekly Comparrison WC Dams'!J6</f>
        <v>93.278167997690772</v>
      </c>
      <c r="J5" s="96">
        <f>'[1]Weekly Comparrison WC Dams'!K6</f>
        <v>91.940248244010405</v>
      </c>
      <c r="K5" s="96">
        <f>'[1]Weekly Comparrison WC Dams'!L6</f>
        <v>95.546521697296271</v>
      </c>
      <c r="L5" s="97">
        <f>'[1]Weekly Comparrison WC Dams'!M6</f>
        <v>82.830751467333783</v>
      </c>
    </row>
    <row r="6" spans="1:12">
      <c r="A6" s="101" t="s">
        <v>60</v>
      </c>
      <c r="B6" s="96">
        <f>'[1]Weekly Comparrison WC Dams'!C7</f>
        <v>83.668238237275105</v>
      </c>
      <c r="C6" s="96">
        <f>'[1]Weekly Comparrison WC Dams'!D7</f>
        <v>90.365490151047595</v>
      </c>
      <c r="D6" s="96">
        <f>'[1]Weekly Comparrison WC Dams'!E7</f>
        <v>90.545580143626765</v>
      </c>
      <c r="E6" s="96">
        <f>'[1]Weekly Comparrison WC Dams'!F7</f>
        <v>67.287162340434719</v>
      </c>
      <c r="F6" s="96">
        <f>'[1]Weekly Comparrison WC Dams'!G7</f>
        <v>53.214521951127324</v>
      </c>
      <c r="G6" s="96">
        <f>'[1]Weekly Comparrison WC Dams'!H7</f>
        <v>31.641279080755204</v>
      </c>
      <c r="H6" s="96">
        <f>'[1]Weekly Comparrison WC Dams'!I7</f>
        <v>48.814981386647524</v>
      </c>
      <c r="I6" s="96">
        <f>'[1]Weekly Comparrison WC Dams'!J7</f>
        <v>62.623159923656921</v>
      </c>
      <c r="J6" s="96">
        <f>'[1]Weekly Comparrison WC Dams'!K7</f>
        <v>69.02303520474689</v>
      </c>
      <c r="K6" s="96">
        <f>'[1]Weekly Comparrison WC Dams'!L7</f>
        <v>83.655681324288068</v>
      </c>
      <c r="L6" s="97">
        <f>'[1]Weekly Comparrison WC Dams'!M7</f>
        <v>69.992157826111608</v>
      </c>
    </row>
    <row r="7" spans="1:12">
      <c r="A7" s="101" t="s">
        <v>47</v>
      </c>
      <c r="B7" s="96">
        <f>'[1]Weekly Comparrison WC Dams'!C8</f>
        <v>88.930243153276933</v>
      </c>
      <c r="C7" s="96">
        <f>'[1]Weekly Comparrison WC Dams'!D8</f>
        <v>80.030054303497025</v>
      </c>
      <c r="D7" s="96">
        <f>'[1]Weekly Comparrison WC Dams'!E8</f>
        <v>81.376986780515423</v>
      </c>
      <c r="E7" s="96">
        <f>'[1]Weekly Comparrison WC Dams'!F8</f>
        <v>53.697267189371502</v>
      </c>
      <c r="F7" s="96">
        <f>'[1]Weekly Comparrison WC Dams'!G8</f>
        <v>46.681936685288647</v>
      </c>
      <c r="G7" s="96">
        <f>'[1]Weekly Comparrison WC Dams'!H8</f>
        <v>17.376499515684376</v>
      </c>
      <c r="H7" s="96">
        <f>'[1]Weekly Comparrison WC Dams'!I8</f>
        <v>18.244169584978767</v>
      </c>
      <c r="I7" s="96">
        <f>'[1]Weekly Comparrison WC Dams'!J8</f>
        <v>21.611280828552268</v>
      </c>
      <c r="J7" s="96">
        <f>'[1]Weekly Comparrison WC Dams'!K8</f>
        <v>21.563674702610474</v>
      </c>
      <c r="K7" s="96">
        <f>'[1]Weekly Comparrison WC Dams'!L8</f>
        <v>24.91503494788936</v>
      </c>
      <c r="L7" s="97">
        <f>'[1]Weekly Comparrison WC Dams'!M8</f>
        <v>44.500941122330822</v>
      </c>
    </row>
    <row r="8" spans="1:12">
      <c r="A8" s="101" t="s">
        <v>61</v>
      </c>
      <c r="B8" s="96">
        <f>'[1]Weekly Comparrison WC Dams'!C9</f>
        <v>100.13333333333334</v>
      </c>
      <c r="C8" s="96">
        <f>'[1]Weekly Comparrison WC Dams'!D9</f>
        <v>97.678431372549014</v>
      </c>
      <c r="D8" s="96">
        <f>'[1]Weekly Comparrison WC Dams'!E9</f>
        <v>96.101960784313718</v>
      </c>
      <c r="E8" s="96">
        <f>'[1]Weekly Comparrison WC Dams'!F9</f>
        <v>85.088937431736625</v>
      </c>
      <c r="F8" s="96">
        <f>'[1]Weekly Comparrison WC Dams'!G9</f>
        <v>99.258421709295064</v>
      </c>
      <c r="G8" s="96">
        <f>'[1]Weekly Comparrison WC Dams'!H9</f>
        <v>36.392701185277602</v>
      </c>
      <c r="H8" s="96">
        <f>'[1]Weekly Comparrison WC Dams'!I9</f>
        <v>98.595601996257017</v>
      </c>
      <c r="I8" s="96">
        <f>'[1]Weekly Comparrison WC Dams'!J9</f>
        <v>97.921865252651273</v>
      </c>
      <c r="J8" s="96">
        <f>'[1]Weekly Comparrison WC Dams'!K9</f>
        <v>99.10012476606363</v>
      </c>
      <c r="K8" s="96">
        <f>'[1]Weekly Comparrison WC Dams'!L9</f>
        <v>99.239706799750465</v>
      </c>
      <c r="L8" s="97">
        <f>'[1]Weekly Comparrison WC Dams'!M9</f>
        <v>69.305208983156589</v>
      </c>
    </row>
    <row r="9" spans="1:12">
      <c r="A9" s="101" t="s">
        <v>243</v>
      </c>
      <c r="B9" s="96">
        <f>'[1]Weekly Comparrison WC Dams'!C10</f>
        <v>88.295990566037744</v>
      </c>
      <c r="C9" s="96">
        <f>'[1]Weekly Comparrison WC Dams'!D10</f>
        <v>91.651707350097453</v>
      </c>
      <c r="D9" s="96">
        <f>'[1]Weekly Comparrison WC Dams'!E10</f>
        <v>91.566280619605294</v>
      </c>
      <c r="E9" s="96">
        <f>'[1]Weekly Comparrison WC Dams'!F10</f>
        <v>67.691541394736888</v>
      </c>
      <c r="F9" s="96">
        <f>'[1]Weekly Comparrison WC Dams'!G10</f>
        <v>58.76749293336254</v>
      </c>
      <c r="G9" s="96">
        <f>'[1]Weekly Comparrison WC Dams'!H10</f>
        <v>32.733529622366255</v>
      </c>
      <c r="H9" s="96">
        <f>'[1]Weekly Comparrison WC Dams'!I10</f>
        <v>55.159133186512435</v>
      </c>
      <c r="I9" s="96">
        <f>'[1]Weekly Comparrison WC Dams'!J10</f>
        <v>65.970568111355817</v>
      </c>
      <c r="J9" s="96">
        <f>'[1]Weekly Comparrison WC Dams'!K10</f>
        <v>69.375798806794478</v>
      </c>
      <c r="K9" s="96">
        <f>'[1]Weekly Comparrison WC Dams'!L10</f>
        <v>79.047085087732</v>
      </c>
      <c r="L9" s="97">
        <f>'[1]Weekly Comparrison WC Dams'!M10</f>
        <v>69.184218685490222</v>
      </c>
    </row>
    <row r="10" spans="1:12" ht="15">
      <c r="A10" s="125" t="s">
        <v>244</v>
      </c>
      <c r="B10" s="126"/>
      <c r="C10" s="126"/>
      <c r="D10" s="126"/>
      <c r="E10" s="126"/>
      <c r="F10" s="127"/>
      <c r="G10" s="127"/>
      <c r="H10" s="127"/>
      <c r="I10" s="127"/>
      <c r="J10" s="127"/>
      <c r="K10" s="127"/>
      <c r="L10" s="128"/>
    </row>
    <row r="11" spans="1:12">
      <c r="A11" s="92" t="s">
        <v>5</v>
      </c>
      <c r="B11" s="96">
        <f>'[1]Weekly Comparrison WC Dams'!C12</f>
        <v>120.69</v>
      </c>
      <c r="C11" s="96">
        <f>'[1]Weekly Comparrison WC Dams'!D12</f>
        <v>122.84</v>
      </c>
      <c r="D11" s="96">
        <f>'[1]Weekly Comparrison WC Dams'!E12</f>
        <v>122.84</v>
      </c>
      <c r="E11" s="96">
        <f>'[1]Weekly Comparrison WC Dams'!F12</f>
        <v>110.26</v>
      </c>
      <c r="F11" s="96">
        <f>'[1]Weekly Comparrison WC Dams'!G12</f>
        <v>114.78</v>
      </c>
      <c r="G11" s="96">
        <f>'[1]Weekly Comparrison WC Dams'!H12</f>
        <v>110.26</v>
      </c>
      <c r="H11" s="96">
        <f>'[1]Weekly Comparrison WC Dams'!I12</f>
        <v>114.1</v>
      </c>
      <c r="I11" s="96">
        <f>'[1]Weekly Comparrison WC Dams'!J12</f>
        <v>113.19</v>
      </c>
      <c r="J11" s="96">
        <f>'[1]Weekly Comparrison WC Dams'!K12</f>
        <v>119.21</v>
      </c>
      <c r="K11" s="96">
        <f>'[1]Weekly Comparrison WC Dams'!L12</f>
        <v>118.74</v>
      </c>
      <c r="L11" s="97">
        <f>'[1]Weekly Comparrison WC Dams'!M12</f>
        <v>120.62</v>
      </c>
    </row>
    <row r="12" spans="1:12">
      <c r="A12" s="92" t="s">
        <v>6</v>
      </c>
      <c r="B12" s="96">
        <f>'[1]Weekly Comparrison WC Dams'!C13</f>
        <v>100.43</v>
      </c>
      <c r="C12" s="96">
        <f>'[1]Weekly Comparrison WC Dams'!D13</f>
        <v>101.3</v>
      </c>
      <c r="D12" s="96">
        <f>'[1]Weekly Comparrison WC Dams'!E13</f>
        <v>102.52</v>
      </c>
      <c r="E12" s="96">
        <f>'[1]Weekly Comparrison WC Dams'!F13</f>
        <v>99.49</v>
      </c>
      <c r="F12" s="96">
        <f>'[1]Weekly Comparrison WC Dams'!G13</f>
        <v>99.23</v>
      </c>
      <c r="G12" s="96">
        <f>'[1]Weekly Comparrison WC Dams'!H13</f>
        <v>101.56</v>
      </c>
      <c r="H12" s="96">
        <f>'[1]Weekly Comparrison WC Dams'!I13</f>
        <v>101.3</v>
      </c>
      <c r="I12" s="96">
        <f>'[1]Weekly Comparrison WC Dams'!J13</f>
        <v>95.1</v>
      </c>
      <c r="J12" s="96">
        <f>'[1]Weekly Comparrison WC Dams'!K13</f>
        <v>98.89</v>
      </c>
      <c r="K12" s="96">
        <f>'[1]Weekly Comparrison WC Dams'!L13</f>
        <v>87.93</v>
      </c>
      <c r="L12" s="97">
        <f>'[1]Weekly Comparrison WC Dams'!M13</f>
        <v>90.93</v>
      </c>
    </row>
    <row r="13" spans="1:12">
      <c r="A13" s="92" t="s">
        <v>7</v>
      </c>
      <c r="B13" s="96">
        <f>'[1]Weekly Comparrison WC Dams'!C14</f>
        <v>100.11</v>
      </c>
      <c r="C13" s="96">
        <f>'[1]Weekly Comparrison WC Dams'!D14</f>
        <v>100.74</v>
      </c>
      <c r="D13" s="96">
        <f>'[1]Weekly Comparrison WC Dams'!E14</f>
        <v>100.11</v>
      </c>
      <c r="E13" s="96">
        <f>'[1]Weekly Comparrison WC Dams'!F14</f>
        <v>91.32</v>
      </c>
      <c r="F13" s="96">
        <f>'[1]Weekly Comparrison WC Dams'!G14</f>
        <v>64.06</v>
      </c>
      <c r="G13" s="96">
        <f>'[1]Weekly Comparrison WC Dams'!H14</f>
        <v>33.06</v>
      </c>
      <c r="H13" s="96">
        <f>'[1]Weekly Comparrison WC Dams'!I14</f>
        <v>78.36</v>
      </c>
      <c r="I13" s="96">
        <f>'[1]Weekly Comparrison WC Dams'!J14</f>
        <v>101.17</v>
      </c>
      <c r="J13" s="96">
        <f>'[1]Weekly Comparrison WC Dams'!K14</f>
        <v>95.28</v>
      </c>
      <c r="K13" s="96">
        <f>'[1]Weekly Comparrison WC Dams'!L14</f>
        <v>91.52</v>
      </c>
      <c r="L13" s="97">
        <f>'[1]Weekly Comparrison WC Dams'!M14</f>
        <v>91.32</v>
      </c>
    </row>
    <row r="14" spans="1:12">
      <c r="A14" s="92" t="s">
        <v>44</v>
      </c>
      <c r="B14" s="96">
        <f>'[1]Weekly Comparrison WC Dams'!C15</f>
        <v>88.42</v>
      </c>
      <c r="C14" s="96">
        <f>'[1]Weekly Comparrison WC Dams'!D15</f>
        <v>98.75</v>
      </c>
      <c r="D14" s="96">
        <f>'[1]Weekly Comparrison WC Dams'!E15</f>
        <v>101.06</v>
      </c>
      <c r="E14" s="96">
        <f>'[1]Weekly Comparrison WC Dams'!F15</f>
        <v>50.6</v>
      </c>
      <c r="F14" s="96">
        <f>'[1]Weekly Comparrison WC Dams'!G15</f>
        <v>61.31</v>
      </c>
      <c r="G14" s="96">
        <f>'[1]Weekly Comparrison WC Dams'!H15</f>
        <v>25.79</v>
      </c>
      <c r="H14" s="96">
        <f>'[1]Weekly Comparrison WC Dams'!I15</f>
        <v>67.81</v>
      </c>
      <c r="I14" s="96">
        <f>'[1]Weekly Comparrison WC Dams'!J15</f>
        <v>87.22</v>
      </c>
      <c r="J14" s="96">
        <f>'[1]Weekly Comparrison WC Dams'!K15</f>
        <v>84.9</v>
      </c>
      <c r="K14" s="96">
        <f>'[1]Weekly Comparrison WC Dams'!L15</f>
        <v>92.07</v>
      </c>
      <c r="L14" s="97">
        <f>'[1]Weekly Comparrison WC Dams'!M15</f>
        <v>68.069999999999993</v>
      </c>
    </row>
    <row r="15" spans="1:12">
      <c r="A15" s="92" t="s">
        <v>45</v>
      </c>
      <c r="B15" s="96">
        <f>'[1]Weekly Comparrison WC Dams'!C16</f>
        <v>101.51</v>
      </c>
      <c r="C15" s="96">
        <f>'[1]Weekly Comparrison WC Dams'!D16</f>
        <v>100.71</v>
      </c>
      <c r="D15" s="96">
        <f>'[1]Weekly Comparrison WC Dams'!E16</f>
        <v>100.59</v>
      </c>
      <c r="E15" s="96">
        <f>'[1]Weekly Comparrison WC Dams'!F16</f>
        <v>85.89</v>
      </c>
      <c r="F15" s="96">
        <f>'[1]Weekly Comparrison WC Dams'!G16</f>
        <v>65.59</v>
      </c>
      <c r="G15" s="96">
        <f>'[1]Weekly Comparrison WC Dams'!H16</f>
        <v>53.97</v>
      </c>
      <c r="H15" s="96">
        <f>'[1]Weekly Comparrison WC Dams'!I16</f>
        <v>93.1</v>
      </c>
      <c r="I15" s="96">
        <f>'[1]Weekly Comparrison WC Dams'!J16</f>
        <v>99.7</v>
      </c>
      <c r="J15" s="96">
        <f>'[1]Weekly Comparrison WC Dams'!K16</f>
        <v>100.42</v>
      </c>
      <c r="K15" s="96">
        <f>'[1]Weekly Comparrison WC Dams'!L16</f>
        <v>100.42</v>
      </c>
      <c r="L15" s="97">
        <f>'[1]Weekly Comparrison WC Dams'!M16</f>
        <v>98.13</v>
      </c>
    </row>
    <row r="16" spans="1:12">
      <c r="A16" s="92" t="s">
        <v>8</v>
      </c>
      <c r="B16" s="96">
        <f>'[1]Weekly Comparrison WC Dams'!C17</f>
        <v>95.49</v>
      </c>
      <c r="C16" s="96">
        <f>'[1]Weekly Comparrison WC Dams'!D17</f>
        <v>99.8</v>
      </c>
      <c r="D16" s="96">
        <f>'[1]Weekly Comparrison WC Dams'!E17</f>
        <v>99.9</v>
      </c>
      <c r="E16" s="96">
        <f>'[1]Weekly Comparrison WC Dams'!F17</f>
        <v>72.290000000000006</v>
      </c>
      <c r="F16" s="96">
        <f>'[1]Weekly Comparrison WC Dams'!G17</f>
        <v>69.180000000000007</v>
      </c>
      <c r="G16" s="96">
        <f>'[1]Weekly Comparrison WC Dams'!H17</f>
        <v>41.46</v>
      </c>
      <c r="H16" s="96">
        <f>'[1]Weekly Comparrison WC Dams'!I17</f>
        <v>84.34</v>
      </c>
      <c r="I16" s="96">
        <f>'[1]Weekly Comparrison WC Dams'!J17</f>
        <v>88.31</v>
      </c>
      <c r="J16" s="96">
        <f>'[1]Weekly Comparrison WC Dams'!K17</f>
        <v>84.29</v>
      </c>
      <c r="K16" s="96">
        <f>'[1]Weekly Comparrison WC Dams'!L17</f>
        <v>98.6</v>
      </c>
      <c r="L16" s="97">
        <f>'[1]Weekly Comparrison WC Dams'!M17</f>
        <v>76.66</v>
      </c>
    </row>
    <row r="17" spans="1:12" ht="15">
      <c r="A17" s="125" t="s">
        <v>245</v>
      </c>
      <c r="B17" s="126"/>
      <c r="C17" s="126"/>
      <c r="D17" s="126"/>
      <c r="E17" s="126"/>
      <c r="F17" s="127"/>
      <c r="G17" s="127"/>
      <c r="H17" s="127"/>
      <c r="I17" s="127"/>
      <c r="J17" s="127"/>
      <c r="K17" s="127"/>
      <c r="L17" s="128"/>
    </row>
    <row r="18" spans="1:12">
      <c r="A18" s="92" t="s">
        <v>9</v>
      </c>
      <c r="B18" s="96">
        <f>'[1]Weekly Comparrison WC Dams'!C19</f>
        <v>70.78</v>
      </c>
      <c r="C18" s="96">
        <f>'[1]Weekly Comparrison WC Dams'!D19</f>
        <v>74.34</v>
      </c>
      <c r="D18" s="96">
        <f>'[1]Weekly Comparrison WC Dams'!E19</f>
        <v>76.02</v>
      </c>
      <c r="E18" s="96">
        <f>'[1]Weekly Comparrison WC Dams'!F19</f>
        <v>55.2</v>
      </c>
      <c r="F18" s="96">
        <f>'[1]Weekly Comparrison WC Dams'!G19</f>
        <v>48.95</v>
      </c>
      <c r="G18" s="96">
        <f>'[1]Weekly Comparrison WC Dams'!H19</f>
        <v>28.73</v>
      </c>
      <c r="H18" s="96">
        <f>'[1]Weekly Comparrison WC Dams'!I19</f>
        <v>45.11</v>
      </c>
      <c r="I18" s="96">
        <f>'[1]Weekly Comparrison WC Dams'!J19</f>
        <v>50.26</v>
      </c>
      <c r="J18" s="96">
        <f>'[1]Weekly Comparrison WC Dams'!K19</f>
        <v>49.56</v>
      </c>
      <c r="K18" s="96">
        <f>'[1]Weekly Comparrison WC Dams'!L19</f>
        <v>64.92</v>
      </c>
      <c r="L18" s="97">
        <f>'[1]Weekly Comparrison WC Dams'!M19</f>
        <v>58.27</v>
      </c>
    </row>
    <row r="19" spans="1:12">
      <c r="A19" s="92" t="s">
        <v>10</v>
      </c>
      <c r="B19" s="96">
        <f>'[1]Weekly Comparrison WC Dams'!C20</f>
        <v>101.41</v>
      </c>
      <c r="C19" s="96">
        <f>'[1]Weekly Comparrison WC Dams'!D20</f>
        <v>101.41</v>
      </c>
      <c r="D19" s="96">
        <f>'[1]Weekly Comparrison WC Dams'!E20</f>
        <v>100</v>
      </c>
      <c r="E19" s="96">
        <f>'[1]Weekly Comparrison WC Dams'!F20</f>
        <v>101.12</v>
      </c>
      <c r="F19" s="96">
        <f>'[1]Weekly Comparrison WC Dams'!G20</f>
        <v>102.82</v>
      </c>
      <c r="G19" s="96">
        <f>'[1]Weekly Comparrison WC Dams'!H20</f>
        <v>101.69</v>
      </c>
      <c r="H19" s="96">
        <f>'[1]Weekly Comparrison WC Dams'!I20</f>
        <v>100.56</v>
      </c>
      <c r="I19" s="96">
        <f>'[1]Weekly Comparrison WC Dams'!J20</f>
        <v>95.32</v>
      </c>
      <c r="J19" s="96">
        <f>'[1]Weekly Comparrison WC Dams'!K20</f>
        <v>101.41</v>
      </c>
      <c r="K19" s="96">
        <f>'[1]Weekly Comparrison WC Dams'!L20</f>
        <v>102.25</v>
      </c>
      <c r="L19" s="97">
        <f>'[1]Weekly Comparrison WC Dams'!M20</f>
        <v>102.25</v>
      </c>
    </row>
    <row r="20" spans="1:12">
      <c r="A20" s="92" t="s">
        <v>11</v>
      </c>
      <c r="B20" s="96">
        <f>'[1]Weekly Comparrison WC Dams'!C21</f>
        <v>103</v>
      </c>
      <c r="C20" s="96">
        <f>'[1]Weekly Comparrison WC Dams'!D21</f>
        <v>102.15</v>
      </c>
      <c r="D20" s="96">
        <f>'[1]Weekly Comparrison WC Dams'!E21</f>
        <v>102.15</v>
      </c>
      <c r="E20" s="96">
        <f>'[1]Weekly Comparrison WC Dams'!F21</f>
        <v>101.81</v>
      </c>
      <c r="F20" s="96">
        <f>'[1]Weekly Comparrison WC Dams'!G21</f>
        <v>102.92</v>
      </c>
      <c r="G20" s="96">
        <f>'[1]Weekly Comparrison WC Dams'!H21</f>
        <v>78.38</v>
      </c>
      <c r="H20" s="96">
        <f>'[1]Weekly Comparrison WC Dams'!I21</f>
        <v>104.72</v>
      </c>
      <c r="I20" s="96">
        <f>'[1]Weekly Comparrison WC Dams'!J21</f>
        <v>101.98</v>
      </c>
      <c r="J20" s="96">
        <f>'[1]Weekly Comparrison WC Dams'!K21</f>
        <v>102.49</v>
      </c>
      <c r="K20" s="96">
        <f>'[1]Weekly Comparrison WC Dams'!L21</f>
        <v>102.15</v>
      </c>
      <c r="L20" s="97">
        <f>'[1]Weekly Comparrison WC Dams'!M21</f>
        <v>103.17</v>
      </c>
    </row>
    <row r="21" spans="1:12">
      <c r="A21" s="92" t="s">
        <v>12</v>
      </c>
      <c r="B21" s="96">
        <f>'[1]Weekly Comparrison WC Dams'!C22</f>
        <v>100.82</v>
      </c>
      <c r="C21" s="96">
        <f>'[1]Weekly Comparrison WC Dams'!D22</f>
        <v>102.03</v>
      </c>
      <c r="D21" s="96">
        <f>'[1]Weekly Comparrison WC Dams'!E22</f>
        <v>100.82</v>
      </c>
      <c r="E21" s="96">
        <f>'[1]Weekly Comparrison WC Dams'!F22</f>
        <v>85.68</v>
      </c>
      <c r="F21" s="96">
        <f>'[1]Weekly Comparrison WC Dams'!G22</f>
        <v>78.31</v>
      </c>
      <c r="G21" s="96">
        <f>'[1]Weekly Comparrison WC Dams'!H22</f>
        <v>33.6</v>
      </c>
      <c r="H21" s="96">
        <f>'[1]Weekly Comparrison WC Dams'!I22</f>
        <v>91.53</v>
      </c>
      <c r="I21" s="96">
        <f>'[1]Weekly Comparrison WC Dams'!J22</f>
        <v>94.63</v>
      </c>
      <c r="J21" s="96">
        <f>'[1]Weekly Comparrison WC Dams'!K22</f>
        <v>100.82</v>
      </c>
      <c r="K21" s="96">
        <f>'[1]Weekly Comparrison WC Dams'!L22</f>
        <v>100.82</v>
      </c>
      <c r="L21" s="97">
        <f>'[1]Weekly Comparrison WC Dams'!M22</f>
        <v>65.650000000000006</v>
      </c>
    </row>
    <row r="22" spans="1:12">
      <c r="A22" s="92" t="s">
        <v>13</v>
      </c>
      <c r="B22" s="96">
        <f>'[1]Weekly Comparrison WC Dams'!C23</f>
        <v>67.94</v>
      </c>
      <c r="C22" s="96">
        <f>'[1]Weekly Comparrison WC Dams'!D23</f>
        <v>71.7</v>
      </c>
      <c r="D22" s="96">
        <f>'[1]Weekly Comparrison WC Dams'!E23</f>
        <v>74.48</v>
      </c>
      <c r="E22" s="96">
        <f>'[1]Weekly Comparrison WC Dams'!F23</f>
        <v>53.75</v>
      </c>
      <c r="F22" s="96">
        <f>'[1]Weekly Comparrison WC Dams'!G23</f>
        <v>47.92</v>
      </c>
      <c r="G22" s="96">
        <f>'[1]Weekly Comparrison WC Dams'!H23</f>
        <v>30.45</v>
      </c>
      <c r="H22" s="96">
        <f>'[1]Weekly Comparrison WC Dams'!I23</f>
        <v>44.43</v>
      </c>
      <c r="I22" s="96">
        <f>'[1]Weekly Comparrison WC Dams'!J23</f>
        <v>49.49</v>
      </c>
      <c r="J22" s="96">
        <f>'[1]Weekly Comparrison WC Dams'!K23</f>
        <v>48.56</v>
      </c>
      <c r="K22" s="96">
        <f>'[1]Weekly Comparrison WC Dams'!L23</f>
        <v>63.22</v>
      </c>
      <c r="L22" s="97">
        <f>'[1]Weekly Comparrison WC Dams'!M23</f>
        <v>56.45</v>
      </c>
    </row>
    <row r="23" spans="1:12">
      <c r="A23" s="92" t="s">
        <v>14</v>
      </c>
      <c r="B23" s="96">
        <f>'[1]Weekly Comparrison WC Dams'!C24</f>
        <v>98.06</v>
      </c>
      <c r="C23" s="96">
        <f>'[1]Weekly Comparrison WC Dams'!D24</f>
        <v>100.39</v>
      </c>
      <c r="D23" s="96">
        <f>'[1]Weekly Comparrison WC Dams'!E24</f>
        <v>100.39</v>
      </c>
      <c r="E23" s="96">
        <f>'[1]Weekly Comparrison WC Dams'!F24</f>
        <v>98.62</v>
      </c>
      <c r="F23" s="96">
        <f>'[1]Weekly Comparrison WC Dams'!G24</f>
        <v>99.1</v>
      </c>
      <c r="G23" s="96">
        <f>'[1]Weekly Comparrison WC Dams'!H24</f>
        <v>83.67</v>
      </c>
      <c r="H23" s="96">
        <f>'[1]Weekly Comparrison WC Dams'!I24</f>
        <v>65.64</v>
      </c>
      <c r="I23" s="96">
        <f>'[1]Weekly Comparrison WC Dams'!J24</f>
        <v>69.66</v>
      </c>
      <c r="J23" s="96">
        <f>'[1]Weekly Comparrison WC Dams'!K24</f>
        <v>71.400000000000006</v>
      </c>
      <c r="K23" s="96">
        <f>'[1]Weekly Comparrison WC Dams'!L24</f>
        <v>89.81</v>
      </c>
      <c r="L23" s="97">
        <f>'[1]Weekly Comparrison WC Dams'!M24</f>
        <v>83.27</v>
      </c>
    </row>
    <row r="24" spans="1:12">
      <c r="A24" s="92" t="s">
        <v>15</v>
      </c>
      <c r="B24" s="96">
        <f>'[1]Weekly Comparrison WC Dams'!C25</f>
        <v>102.73</v>
      </c>
      <c r="C24" s="96">
        <f>'[1]Weekly Comparrison WC Dams'!D25</f>
        <v>102.73</v>
      </c>
      <c r="D24" s="96">
        <f>'[1]Weekly Comparrison WC Dams'!E25</f>
        <v>101.51</v>
      </c>
      <c r="E24" s="96">
        <f>'[1]Weekly Comparrison WC Dams'!F25</f>
        <v>100.75</v>
      </c>
      <c r="F24" s="96">
        <f>'[1]Weekly Comparrison WC Dams'!G25</f>
        <v>103.04</v>
      </c>
      <c r="G24" s="96">
        <f>'[1]Weekly Comparrison WC Dams'!H25</f>
        <v>101.51</v>
      </c>
      <c r="H24" s="96">
        <f>'[1]Weekly Comparrison WC Dams'!I25</f>
        <v>102.27</v>
      </c>
      <c r="I24" s="96">
        <f>'[1]Weekly Comparrison WC Dams'!J25</f>
        <v>100.75</v>
      </c>
      <c r="J24" s="96">
        <f>'[1]Weekly Comparrison WC Dams'!K25</f>
        <v>101.51</v>
      </c>
      <c r="K24" s="96">
        <f>'[1]Weekly Comparrison WC Dams'!L25</f>
        <v>100.75</v>
      </c>
      <c r="L24" s="97">
        <f>'[1]Weekly Comparrison WC Dams'!M25</f>
        <v>101.51</v>
      </c>
    </row>
    <row r="25" spans="1:12">
      <c r="A25" s="92" t="s">
        <v>16</v>
      </c>
      <c r="B25" s="96">
        <f>'[1]Weekly Comparrison WC Dams'!C26</f>
        <v>100.33</v>
      </c>
      <c r="C25" s="96">
        <f>'[1]Weekly Comparrison WC Dams'!D26</f>
        <v>92.67</v>
      </c>
      <c r="D25" s="96">
        <f>'[1]Weekly Comparrison WC Dams'!E26</f>
        <v>99.18</v>
      </c>
      <c r="E25" s="96">
        <f>'[1]Weekly Comparrison WC Dams'!F26</f>
        <v>100.5</v>
      </c>
      <c r="F25" s="96">
        <f>'[1]Weekly Comparrison WC Dams'!G26</f>
        <v>84.67</v>
      </c>
      <c r="G25" s="96">
        <f>'[1]Weekly Comparrison WC Dams'!H26</f>
        <v>59.25</v>
      </c>
      <c r="H25" s="96">
        <f>'[1]Weekly Comparrison WC Dams'!I26</f>
        <v>39.409999999999997</v>
      </c>
      <c r="I25" s="96">
        <f>'[1]Weekly Comparrison WC Dams'!J26</f>
        <v>33.590000000000003</v>
      </c>
      <c r="J25" s="96">
        <f>'[1]Weekly Comparrison WC Dams'!K26</f>
        <v>44.73</v>
      </c>
      <c r="K25" s="96">
        <f>'[1]Weekly Comparrison WC Dams'!L26</f>
        <v>25.17</v>
      </c>
      <c r="L25" s="97">
        <f>'[1]Weekly Comparrison WC Dams'!M26</f>
        <v>19.38</v>
      </c>
    </row>
    <row r="26" spans="1:12">
      <c r="A26" s="92" t="s">
        <v>17</v>
      </c>
      <c r="B26" s="96">
        <f>'[1]Weekly Comparrison WC Dams'!C27</f>
        <v>102.11</v>
      </c>
      <c r="C26" s="96">
        <f>'[1]Weekly Comparrison WC Dams'!D27</f>
        <v>100.84</v>
      </c>
      <c r="D26" s="96">
        <f>'[1]Weekly Comparrison WC Dams'!E27</f>
        <v>100</v>
      </c>
      <c r="E26" s="96">
        <f>'[1]Weekly Comparrison WC Dams'!F27</f>
        <v>100</v>
      </c>
      <c r="F26" s="96">
        <f>'[1]Weekly Comparrison WC Dams'!G27</f>
        <v>72.790000000000006</v>
      </c>
      <c r="G26" s="96">
        <f>'[1]Weekly Comparrison WC Dams'!H27</f>
        <v>39.26</v>
      </c>
      <c r="H26" s="96">
        <f>'[1]Weekly Comparrison WC Dams'!I27</f>
        <v>10.9</v>
      </c>
      <c r="I26" s="96">
        <f>'[1]Weekly Comparrison WC Dams'!J27</f>
        <v>0.22</v>
      </c>
      <c r="J26" s="96">
        <f>'[1]Weekly Comparrison WC Dams'!K27</f>
        <v>0</v>
      </c>
      <c r="K26" s="96">
        <f>'[1]Weekly Comparrison WC Dams'!L27</f>
        <v>0</v>
      </c>
      <c r="L26" s="97">
        <f>'[1]Weekly Comparrison WC Dams'!M27</f>
        <v>4.24</v>
      </c>
    </row>
    <row r="27" spans="1:12">
      <c r="A27" s="92" t="s">
        <v>18</v>
      </c>
      <c r="B27" s="96">
        <f>'[1]Weekly Comparrison WC Dams'!C28</f>
        <v>100.18</v>
      </c>
      <c r="C27" s="96">
        <f>'[1]Weekly Comparrison WC Dams'!D28</f>
        <v>101</v>
      </c>
      <c r="D27" s="96">
        <f>'[1]Weekly Comparrison WC Dams'!E28</f>
        <v>94.54</v>
      </c>
      <c r="E27" s="96">
        <f>'[1]Weekly Comparrison WC Dams'!F28</f>
        <v>100.27</v>
      </c>
      <c r="F27" s="96">
        <f>'[1]Weekly Comparrison WC Dams'!G28</f>
        <v>79.040000000000006</v>
      </c>
      <c r="G27" s="96">
        <f>'[1]Weekly Comparrison WC Dams'!H28</f>
        <v>41.98</v>
      </c>
      <c r="H27" s="96">
        <f>'[1]Weekly Comparrison WC Dams'!I28</f>
        <v>25.56</v>
      </c>
      <c r="I27" s="96">
        <f>'[1]Weekly Comparrison WC Dams'!J28</f>
        <v>15.2</v>
      </c>
      <c r="J27" s="96">
        <f>'[1]Weekly Comparrison WC Dams'!K28</f>
        <v>45.88</v>
      </c>
      <c r="K27" s="96">
        <f>'[1]Weekly Comparrison WC Dams'!L28</f>
        <v>37.520000000000003</v>
      </c>
      <c r="L27" s="97">
        <f>'[1]Weekly Comparrison WC Dams'!M28</f>
        <v>34.35</v>
      </c>
    </row>
    <row r="28" spans="1:12">
      <c r="A28" s="92" t="s">
        <v>46</v>
      </c>
      <c r="B28" s="96">
        <f>'[1]Weekly Comparrison WC Dams'!C29</f>
        <v>99.87</v>
      </c>
      <c r="C28" s="96">
        <f>'[1]Weekly Comparrison WC Dams'!D29</f>
        <v>96.34</v>
      </c>
      <c r="D28" s="96">
        <f>'[1]Weekly Comparrison WC Dams'!E29</f>
        <v>93.27</v>
      </c>
      <c r="E28" s="96">
        <f>'[1]Weekly Comparrison WC Dams'!F29</f>
        <v>98.95</v>
      </c>
      <c r="F28" s="96">
        <f>'[1]Weekly Comparrison WC Dams'!G29</f>
        <v>58.86</v>
      </c>
      <c r="G28" s="96">
        <f>'[1]Weekly Comparrison WC Dams'!H29</f>
        <v>12.11</v>
      </c>
      <c r="H28" s="96">
        <f>'[1]Weekly Comparrison WC Dams'!I29</f>
        <v>0.23</v>
      </c>
      <c r="I28" s="96">
        <f>'[1]Weekly Comparrison WC Dams'!J29</f>
        <v>0.02</v>
      </c>
      <c r="J28" s="96">
        <f>'[1]Weekly Comparrison WC Dams'!K29</f>
        <v>7.1</v>
      </c>
      <c r="K28" s="96">
        <f>'[1]Weekly Comparrison WC Dams'!L29</f>
        <v>89.53</v>
      </c>
      <c r="L28" s="97">
        <f>'[1]Weekly Comparrison WC Dams'!M29</f>
        <v>96.47</v>
      </c>
    </row>
    <row r="29" spans="1:12">
      <c r="A29" s="92" t="s">
        <v>19</v>
      </c>
      <c r="B29" s="96">
        <f>'[1]Weekly Comparrison WC Dams'!C30</f>
        <v>100</v>
      </c>
      <c r="C29" s="96">
        <f>'[1]Weekly Comparrison WC Dams'!D30</f>
        <v>100.43</v>
      </c>
      <c r="D29" s="96">
        <f>'[1]Weekly Comparrison WC Dams'!E30</f>
        <v>100.38</v>
      </c>
      <c r="E29" s="96">
        <f>'[1]Weekly Comparrison WC Dams'!F30</f>
        <v>100.1</v>
      </c>
      <c r="F29" s="96">
        <f>'[1]Weekly Comparrison WC Dams'!G30</f>
        <v>99.1</v>
      </c>
      <c r="G29" s="96">
        <f>'[1]Weekly Comparrison WC Dams'!H30</f>
        <v>32.83</v>
      </c>
      <c r="H29" s="96">
        <f>'[1]Weekly Comparrison WC Dams'!I30</f>
        <v>93.83</v>
      </c>
      <c r="I29" s="96">
        <f>'[1]Weekly Comparrison WC Dams'!J30</f>
        <v>74.540000000000006</v>
      </c>
      <c r="J29" s="96">
        <f>'[1]Weekly Comparrison WC Dams'!K30</f>
        <v>87.43</v>
      </c>
      <c r="K29" s="96">
        <f>'[1]Weekly Comparrison WC Dams'!L30</f>
        <v>88.36</v>
      </c>
      <c r="L29" s="97">
        <f>'[1]Weekly Comparrison WC Dams'!M30</f>
        <v>34.340000000000003</v>
      </c>
    </row>
    <row r="30" spans="1:12">
      <c r="A30" s="92" t="s">
        <v>20</v>
      </c>
      <c r="B30" s="96">
        <f>'[1]Weekly Comparrison WC Dams'!C31</f>
        <v>93.35</v>
      </c>
      <c r="C30" s="96">
        <f>'[1]Weekly Comparrison WC Dams'!D31</f>
        <v>104.28</v>
      </c>
      <c r="D30" s="96">
        <f>'[1]Weekly Comparrison WC Dams'!E31</f>
        <v>102.77</v>
      </c>
      <c r="E30" s="96">
        <f>'[1]Weekly Comparrison WC Dams'!F31</f>
        <v>72.47</v>
      </c>
      <c r="F30" s="96">
        <f>'[1]Weekly Comparrison WC Dams'!G31</f>
        <v>50.71</v>
      </c>
      <c r="G30" s="96">
        <f>'[1]Weekly Comparrison WC Dams'!H31</f>
        <v>25.86</v>
      </c>
      <c r="H30" s="96">
        <f>'[1]Weekly Comparrison WC Dams'!I31</f>
        <v>45.22</v>
      </c>
      <c r="I30" s="96">
        <f>'[1]Weekly Comparrison WC Dams'!J31</f>
        <v>71.67</v>
      </c>
      <c r="J30" s="96">
        <f>'[1]Weekly Comparrison WC Dams'!K31</f>
        <v>84.96</v>
      </c>
      <c r="K30" s="96">
        <f>'[1]Weekly Comparrison WC Dams'!L31</f>
        <v>102.14</v>
      </c>
      <c r="L30" s="97">
        <f>'[1]Weekly Comparrison WC Dams'!M31</f>
        <v>80.790000000000006</v>
      </c>
    </row>
    <row r="31" spans="1:12">
      <c r="A31" s="92" t="s">
        <v>43</v>
      </c>
      <c r="B31" s="96" t="str">
        <f>'[1]Weekly Comparrison WC Dams'!C32</f>
        <v>N/A</v>
      </c>
      <c r="C31" s="96">
        <f>'[1]Weekly Comparrison WC Dams'!D32</f>
        <v>99.73</v>
      </c>
      <c r="D31" s="96">
        <f>'[1]Weekly Comparrison WC Dams'!E32</f>
        <v>99.55</v>
      </c>
      <c r="E31" s="96">
        <f>'[1]Weekly Comparrison WC Dams'!F32</f>
        <v>95.01</v>
      </c>
      <c r="F31" s="96">
        <f>'[1]Weekly Comparrison WC Dams'!G32</f>
        <v>93.7</v>
      </c>
      <c r="G31" s="96">
        <f>'[1]Weekly Comparrison WC Dams'!H32</f>
        <v>63</v>
      </c>
      <c r="H31" s="96">
        <f>'[1]Weekly Comparrison WC Dams'!I32</f>
        <v>50.33</v>
      </c>
      <c r="I31" s="96">
        <f>'[1]Weekly Comparrison WC Dams'!J32</f>
        <v>42.81</v>
      </c>
      <c r="J31" s="96">
        <f>'[1]Weekly Comparrison WC Dams'!K32</f>
        <v>64.45</v>
      </c>
      <c r="K31" s="96">
        <f>'[1]Weekly Comparrison WC Dams'!L32</f>
        <v>100</v>
      </c>
      <c r="L31" s="97">
        <f>'[1]Weekly Comparrison WC Dams'!M32</f>
        <v>100</v>
      </c>
    </row>
    <row r="32" spans="1:12">
      <c r="A32" s="92" t="s">
        <v>246</v>
      </c>
      <c r="B32" s="96" t="str">
        <f>'[1]Weekly Comparrison WC Dams'!C33</f>
        <v/>
      </c>
      <c r="C32" s="96" t="str">
        <f>'[1]Weekly Comparrison WC Dams'!D33</f>
        <v/>
      </c>
      <c r="D32" s="96" t="str">
        <f>'[1]Weekly Comparrison WC Dams'!E33</f>
        <v/>
      </c>
      <c r="E32" s="96" t="str">
        <f>'[1]Weekly Comparrison WC Dams'!F33</f>
        <v/>
      </c>
      <c r="F32" s="96">
        <f>'[1]Weekly Comparrison WC Dams'!G33</f>
        <v>89.97</v>
      </c>
      <c r="G32" s="96">
        <f>'[1]Weekly Comparrison WC Dams'!H33</f>
        <v>41.56</v>
      </c>
      <c r="H32" s="96">
        <f>'[1]Weekly Comparrison WC Dams'!I33</f>
        <v>83.36</v>
      </c>
      <c r="I32" s="96">
        <f>'[1]Weekly Comparrison WC Dams'!J33</f>
        <v>87.3</v>
      </c>
      <c r="J32" s="96">
        <f>'[1]Weekly Comparrison WC Dams'!K33</f>
        <v>90.67</v>
      </c>
      <c r="K32" s="96">
        <f>'[1]Weekly Comparrison WC Dams'!L33</f>
        <v>87.88</v>
      </c>
      <c r="L32" s="97">
        <f>'[1]Weekly Comparrison WC Dams'!M33</f>
        <v>66.84</v>
      </c>
    </row>
    <row r="33" spans="1:12" ht="15">
      <c r="A33" s="125" t="s">
        <v>247</v>
      </c>
      <c r="B33" s="126"/>
      <c r="C33" s="126"/>
      <c r="D33" s="126"/>
      <c r="E33" s="126"/>
      <c r="F33" s="127"/>
      <c r="G33" s="127"/>
      <c r="H33" s="127"/>
      <c r="I33" s="127"/>
      <c r="J33" s="127"/>
      <c r="K33" s="127"/>
      <c r="L33" s="128"/>
    </row>
    <row r="34" spans="1:12">
      <c r="A34" s="92" t="s">
        <v>26</v>
      </c>
      <c r="B34" s="96">
        <f>'[1]Weekly Comparrison WC Dams'!C35</f>
        <v>100.41</v>
      </c>
      <c r="C34" s="96">
        <f>'[1]Weekly Comparrison WC Dams'!D35</f>
        <v>100.31</v>
      </c>
      <c r="D34" s="96">
        <f>'[1]Weekly Comparrison WC Dams'!E35</f>
        <v>96.66</v>
      </c>
      <c r="E34" s="96">
        <f>'[1]Weekly Comparrison WC Dams'!F35</f>
        <v>100.41</v>
      </c>
      <c r="F34" s="96">
        <f>'[1]Weekly Comparrison WC Dams'!G35</f>
        <v>100.41</v>
      </c>
      <c r="G34" s="96">
        <f>'[1]Weekly Comparrison WC Dams'!H35</f>
        <v>65.64</v>
      </c>
      <c r="H34" s="96">
        <f>'[1]Weekly Comparrison WC Dams'!I35</f>
        <v>64.849999999999994</v>
      </c>
      <c r="I34" s="96">
        <f>'[1]Weekly Comparrison WC Dams'!J35</f>
        <v>77.08</v>
      </c>
      <c r="J34" s="96">
        <f>'[1]Weekly Comparrison WC Dams'!K35</f>
        <v>100.31</v>
      </c>
      <c r="K34" s="96">
        <f>'[1]Weekly Comparrison WC Dams'!L35</f>
        <v>100.62</v>
      </c>
      <c r="L34" s="97">
        <f>'[1]Weekly Comparrison WC Dams'!M35</f>
        <v>100.62</v>
      </c>
    </row>
    <row r="35" spans="1:12">
      <c r="A35" s="92" t="s">
        <v>25</v>
      </c>
      <c r="B35" s="96">
        <f>'[1]Weekly Comparrison WC Dams'!C36</f>
        <v>100.13</v>
      </c>
      <c r="C35" s="96">
        <f>'[1]Weekly Comparrison WC Dams'!D36</f>
        <v>82.77</v>
      </c>
      <c r="D35" s="96">
        <f>'[1]Weekly Comparrison WC Dams'!E36</f>
        <v>95.71</v>
      </c>
      <c r="E35" s="96">
        <f>'[1]Weekly Comparrison WC Dams'!F36</f>
        <v>100.13</v>
      </c>
      <c r="F35" s="96">
        <f>'[1]Weekly Comparrison WC Dams'!G36</f>
        <v>99.87</v>
      </c>
      <c r="G35" s="96">
        <f>'[1]Weekly Comparrison WC Dams'!H36</f>
        <v>46.97</v>
      </c>
      <c r="H35" s="96">
        <f>'[1]Weekly Comparrison WC Dams'!I36</f>
        <v>36.15</v>
      </c>
      <c r="I35" s="96">
        <f>'[1]Weekly Comparrison WC Dams'!J36</f>
        <v>60.4</v>
      </c>
      <c r="J35" s="96">
        <f>'[1]Weekly Comparrison WC Dams'!K36</f>
        <v>90.33</v>
      </c>
      <c r="K35" s="96">
        <f>'[1]Weekly Comparrison WC Dams'!L36</f>
        <v>100.51</v>
      </c>
      <c r="L35" s="97">
        <f>'[1]Weekly Comparrison WC Dams'!M36</f>
        <v>97.97</v>
      </c>
    </row>
    <row r="36" spans="1:12">
      <c r="A36" s="92" t="s">
        <v>48</v>
      </c>
      <c r="B36" s="96">
        <f>'[1]Weekly Comparrison WC Dams'!C37</f>
        <v>100.73</v>
      </c>
      <c r="C36" s="96">
        <f>'[1]Weekly Comparrison WC Dams'!D37</f>
        <v>14.14</v>
      </c>
      <c r="D36" s="96">
        <f>'[1]Weekly Comparrison WC Dams'!E37</f>
        <v>65.260000000000005</v>
      </c>
      <c r="E36" s="96">
        <f>'[1]Weekly Comparrison WC Dams'!F37</f>
        <v>79.09</v>
      </c>
      <c r="F36" s="96">
        <f>'[1]Weekly Comparrison WC Dams'!G37</f>
        <v>19.350000000000001</v>
      </c>
      <c r="G36" s="96">
        <f>'[1]Weekly Comparrison WC Dams'!H37</f>
        <v>11.4</v>
      </c>
      <c r="H36" s="96">
        <f>'[1]Weekly Comparrison WC Dams'!I37</f>
        <v>6.75</v>
      </c>
      <c r="I36" s="96">
        <f>'[1]Weekly Comparrison WC Dams'!J37</f>
        <v>13.19</v>
      </c>
      <c r="J36" s="96">
        <f>'[1]Weekly Comparrison WC Dams'!K37</f>
        <v>20.03</v>
      </c>
      <c r="K36" s="96">
        <f>'[1]Weekly Comparrison WC Dams'!L37</f>
        <v>56.53</v>
      </c>
      <c r="L36" s="97">
        <f>'[1]Weekly Comparrison WC Dams'!M37</f>
        <v>76.36</v>
      </c>
    </row>
    <row r="37" spans="1:12">
      <c r="A37" s="92" t="s">
        <v>49</v>
      </c>
      <c r="B37" s="96">
        <f>'[1]Weekly Comparrison WC Dams'!C38</f>
        <v>100.21</v>
      </c>
      <c r="C37" s="96">
        <f>'[1]Weekly Comparrison WC Dams'!D38</f>
        <v>93.95</v>
      </c>
      <c r="D37" s="96">
        <f>'[1]Weekly Comparrison WC Dams'!E38</f>
        <v>96.38</v>
      </c>
      <c r="E37" s="96">
        <f>'[1]Weekly Comparrison WC Dams'!F38</f>
        <v>96.65</v>
      </c>
      <c r="F37" s="96">
        <f>'[1]Weekly Comparrison WC Dams'!G38</f>
        <v>70.78</v>
      </c>
      <c r="G37" s="96">
        <f>'[1]Weekly Comparrison WC Dams'!H38</f>
        <v>35.14</v>
      </c>
      <c r="H37" s="96">
        <f>'[1]Weekly Comparrison WC Dams'!I38</f>
        <v>16.059999999999999</v>
      </c>
      <c r="I37" s="96">
        <f>'[1]Weekly Comparrison WC Dams'!J38</f>
        <v>11.81</v>
      </c>
      <c r="J37" s="96">
        <f>'[1]Weekly Comparrison WC Dams'!K38</f>
        <v>18.53</v>
      </c>
      <c r="K37" s="96">
        <f>'[1]Weekly Comparrison WC Dams'!L38</f>
        <v>3.48</v>
      </c>
      <c r="L37" s="97">
        <f>'[1]Weekly Comparrison WC Dams'!M38</f>
        <v>4.25</v>
      </c>
    </row>
    <row r="38" spans="1:12">
      <c r="A38" s="92" t="s">
        <v>130</v>
      </c>
      <c r="B38" s="96">
        <f>'[1]Weekly Comparrison WC Dams'!C39</f>
        <v>76.64</v>
      </c>
      <c r="C38" s="96">
        <f>'[1]Weekly Comparrison WC Dams'!D39</f>
        <v>97.15</v>
      </c>
      <c r="D38" s="96">
        <f>'[1]Weekly Comparrison WC Dams'!E39</f>
        <v>94.77</v>
      </c>
      <c r="E38" s="96">
        <f>'[1]Weekly Comparrison WC Dams'!F39</f>
        <v>43.37</v>
      </c>
      <c r="F38" s="96">
        <f>'[1]Weekly Comparrison WC Dams'!G39</f>
        <v>30.56</v>
      </c>
      <c r="G38" s="96">
        <f>'[1]Weekly Comparrison WC Dams'!H39</f>
        <v>3.73</v>
      </c>
      <c r="H38" s="96">
        <f>'[1]Weekly Comparrison WC Dams'!I39</f>
        <v>6.34</v>
      </c>
      <c r="I38" s="96">
        <f>'[1]Weekly Comparrison WC Dams'!J39</f>
        <v>15.4</v>
      </c>
      <c r="J38" s="96">
        <f>'[1]Weekly Comparrison WC Dams'!K39</f>
        <v>15.27</v>
      </c>
      <c r="K38" s="96">
        <f>'[1]Weekly Comparrison WC Dams'!L39</f>
        <v>13.28</v>
      </c>
      <c r="L38" s="97">
        <f>'[1]Weekly Comparrison WC Dams'!M39</f>
        <v>22.11</v>
      </c>
    </row>
    <row r="39" spans="1:12">
      <c r="A39" s="92" t="s">
        <v>24</v>
      </c>
      <c r="B39" s="96">
        <f>'[1]Weekly Comparrison WC Dams'!C40</f>
        <v>100.49</v>
      </c>
      <c r="C39" s="96">
        <f>'[1]Weekly Comparrison WC Dams'!D40</f>
        <v>100.33</v>
      </c>
      <c r="D39" s="96">
        <f>'[1]Weekly Comparrison WC Dams'!E40</f>
        <v>90.94</v>
      </c>
      <c r="E39" s="96">
        <f>'[1]Weekly Comparrison WC Dams'!F40</f>
        <v>100</v>
      </c>
      <c r="F39" s="96">
        <f>'[1]Weekly Comparrison WC Dams'!G40</f>
        <v>36.42</v>
      </c>
      <c r="G39" s="96">
        <f>'[1]Weekly Comparrison WC Dams'!H40</f>
        <v>0</v>
      </c>
      <c r="H39" s="96">
        <f>'[1]Weekly Comparrison WC Dams'!I40</f>
        <v>7.05</v>
      </c>
      <c r="I39" s="96">
        <f>'[1]Weekly Comparrison WC Dams'!J40</f>
        <v>0.12</v>
      </c>
      <c r="J39" s="96">
        <f>'[1]Weekly Comparrison WC Dams'!K40</f>
        <v>0</v>
      </c>
      <c r="K39" s="96">
        <f>'[1]Weekly Comparrison WC Dams'!L40</f>
        <v>100</v>
      </c>
      <c r="L39" s="97">
        <f>'[1]Weekly Comparrison WC Dams'!M40</f>
        <v>100</v>
      </c>
    </row>
    <row r="40" spans="1:12">
      <c r="A40" s="92" t="s">
        <v>50</v>
      </c>
      <c r="B40" s="96">
        <f>'[1]Weekly Comparrison WC Dams'!C41</f>
        <v>99.76</v>
      </c>
      <c r="C40" s="96">
        <f>'[1]Weekly Comparrison WC Dams'!D41</f>
        <v>97.62</v>
      </c>
      <c r="D40" s="96">
        <f>'[1]Weekly Comparrison WC Dams'!E41</f>
        <v>93.88</v>
      </c>
      <c r="E40" s="96">
        <f>'[1]Weekly Comparrison WC Dams'!F41</f>
        <v>99.28</v>
      </c>
      <c r="F40" s="96">
        <f>'[1]Weekly Comparrison WC Dams'!G41</f>
        <v>86.15</v>
      </c>
      <c r="G40" s="96">
        <f>'[1]Weekly Comparrison WC Dams'!H41</f>
        <v>23.18</v>
      </c>
      <c r="H40" s="96">
        <f>'[1]Weekly Comparrison WC Dams'!I41</f>
        <v>10.55</v>
      </c>
      <c r="I40" s="96">
        <f>'[1]Weekly Comparrison WC Dams'!J41</f>
        <v>14.05</v>
      </c>
      <c r="J40" s="96">
        <f>'[1]Weekly Comparrison WC Dams'!K41</f>
        <v>47.68</v>
      </c>
      <c r="K40" s="96">
        <f>'[1]Weekly Comparrison WC Dams'!L41</f>
        <v>47.53</v>
      </c>
      <c r="L40" s="97">
        <f>'[1]Weekly Comparrison WC Dams'!M41</f>
        <v>77.430000000000007</v>
      </c>
    </row>
    <row r="41" spans="1:12">
      <c r="A41" s="92" t="s">
        <v>22</v>
      </c>
      <c r="B41" s="96">
        <f>'[1]Weekly Comparrison WC Dams'!C42</f>
        <v>53.6</v>
      </c>
      <c r="C41" s="96">
        <f>'[1]Weekly Comparrison WC Dams'!D42</f>
        <v>4.2699999999999996</v>
      </c>
      <c r="D41" s="96">
        <f>'[1]Weekly Comparrison WC Dams'!E42</f>
        <v>7.16</v>
      </c>
      <c r="E41" s="96">
        <f>'[1]Weekly Comparrison WC Dams'!F42</f>
        <v>6.82</v>
      </c>
      <c r="F41" s="96">
        <f>'[1]Weekly Comparrison WC Dams'!G42</f>
        <v>30.71</v>
      </c>
      <c r="G41" s="96">
        <f>'[1]Weekly Comparrison WC Dams'!H42</f>
        <v>12.23</v>
      </c>
      <c r="H41" s="96">
        <f>'[1]Weekly Comparrison WC Dams'!I42</f>
        <v>5.47</v>
      </c>
      <c r="I41" s="96">
        <f>'[1]Weekly Comparrison WC Dams'!J42</f>
        <v>0.16</v>
      </c>
      <c r="J41" s="96">
        <f>'[1]Weekly Comparrison WC Dams'!K42</f>
        <v>19.82</v>
      </c>
      <c r="K41" s="96">
        <f>'[1]Weekly Comparrison WC Dams'!L42</f>
        <v>12.02</v>
      </c>
      <c r="L41" s="97">
        <f>'[1]Weekly Comparrison WC Dams'!M42</f>
        <v>73.69</v>
      </c>
    </row>
    <row r="42" spans="1:12">
      <c r="A42" s="92" t="s">
        <v>27</v>
      </c>
      <c r="B42" s="96">
        <f>'[1]Weekly Comparrison WC Dams'!C43</f>
        <v>103.1</v>
      </c>
      <c r="C42" s="96">
        <f>'[1]Weekly Comparrison WC Dams'!D43</f>
        <v>72.55</v>
      </c>
      <c r="D42" s="96">
        <f>'[1]Weekly Comparrison WC Dams'!E43</f>
        <v>66.88</v>
      </c>
      <c r="E42" s="96">
        <f>'[1]Weekly Comparrison WC Dams'!F43</f>
        <v>39.29</v>
      </c>
      <c r="F42" s="96">
        <f>'[1]Weekly Comparrison WC Dams'!G43</f>
        <v>31.89</v>
      </c>
      <c r="G42" s="96">
        <f>'[1]Weekly Comparrison WC Dams'!H43</f>
        <v>7.45</v>
      </c>
      <c r="H42" s="96">
        <f>'[1]Weekly Comparrison WC Dams'!I43</f>
        <v>0.49</v>
      </c>
      <c r="I42" s="96">
        <f>'[1]Weekly Comparrison WC Dams'!J43</f>
        <v>4.21</v>
      </c>
      <c r="J42" s="96">
        <f>'[1]Weekly Comparrison WC Dams'!K43</f>
        <v>3.54</v>
      </c>
      <c r="K42" s="96">
        <f>'[1]Weekly Comparrison WC Dams'!L43</f>
        <v>0</v>
      </c>
      <c r="L42" s="97">
        <f>'[1]Weekly Comparrison WC Dams'!M43</f>
        <v>5.38</v>
      </c>
    </row>
    <row r="43" spans="1:12">
      <c r="A43" s="92" t="s">
        <v>248</v>
      </c>
      <c r="B43" s="96">
        <f>'[1]Weekly Comparrison WC Dams'!C44</f>
        <v>99.75</v>
      </c>
      <c r="C43" s="96">
        <f>'[1]Weekly Comparrison WC Dams'!D44</f>
        <v>74.48</v>
      </c>
      <c r="D43" s="96">
        <f>'[1]Weekly Comparrison WC Dams'!E44</f>
        <v>33.49</v>
      </c>
      <c r="E43" s="96">
        <f>'[1]Weekly Comparrison WC Dams'!F44</f>
        <v>9.4600000000000009</v>
      </c>
      <c r="F43" s="96">
        <f>'[1]Weekly Comparrison WC Dams'!G44</f>
        <v>35.86</v>
      </c>
      <c r="G43" s="96">
        <f>'[1]Weekly Comparrison WC Dams'!H44</f>
        <v>0</v>
      </c>
      <c r="H43" s="96">
        <f>'[1]Weekly Comparrison WC Dams'!I44</f>
        <v>0</v>
      </c>
      <c r="I43" s="96">
        <f>'[1]Weekly Comparrison WC Dams'!J44</f>
        <v>38.159999999999997</v>
      </c>
      <c r="J43" s="96">
        <f>'[1]Weekly Comparrison WC Dams'!K44</f>
        <v>25.7</v>
      </c>
      <c r="K43" s="96">
        <f>'[1]Weekly Comparrison WC Dams'!L44</f>
        <v>33.22</v>
      </c>
      <c r="L43" s="97">
        <f>'[1]Weekly Comparrison WC Dams'!M44</f>
        <v>96.83</v>
      </c>
    </row>
    <row r="44" spans="1:12">
      <c r="A44" s="92" t="s">
        <v>249</v>
      </c>
      <c r="B44" s="96">
        <f>'[1]Weekly Comparrison WC Dams'!C45</f>
        <v>100.83</v>
      </c>
      <c r="C44" s="96">
        <f>'[1]Weekly Comparrison WC Dams'!D45</f>
        <v>69.23</v>
      </c>
      <c r="D44" s="96">
        <f>'[1]Weekly Comparrison WC Dams'!E45</f>
        <v>86.63</v>
      </c>
      <c r="E44" s="96">
        <f>'[1]Weekly Comparrison WC Dams'!F45</f>
        <v>32.83</v>
      </c>
      <c r="F44" s="96">
        <f>'[1]Weekly Comparrison WC Dams'!G45</f>
        <v>0</v>
      </c>
      <c r="G44" s="96">
        <f>'[1]Weekly Comparrison WC Dams'!H45</f>
        <v>0</v>
      </c>
      <c r="H44" s="96">
        <f>'[1]Weekly Comparrison WC Dams'!I45</f>
        <v>0</v>
      </c>
      <c r="I44" s="96">
        <f>'[1]Weekly Comparrison WC Dams'!J45</f>
        <v>14.45</v>
      </c>
      <c r="J44" s="96">
        <f>'[1]Weekly Comparrison WC Dams'!K45</f>
        <v>0.06</v>
      </c>
      <c r="K44" s="96">
        <f>'[1]Weekly Comparrison WC Dams'!L45</f>
        <v>4.59</v>
      </c>
      <c r="L44" s="97">
        <f>'[1]Weekly Comparrison WC Dams'!M45</f>
        <v>70.95</v>
      </c>
    </row>
    <row r="45" spans="1:12">
      <c r="A45" s="92" t="s">
        <v>21</v>
      </c>
      <c r="B45" s="96">
        <f>'[1]Weekly Comparrison WC Dams'!C46</f>
        <v>100.71</v>
      </c>
      <c r="C45" s="96">
        <f>'[1]Weekly Comparrison WC Dams'!D46</f>
        <v>84.82</v>
      </c>
      <c r="D45" s="96">
        <f>'[1]Weekly Comparrison WC Dams'!E46</f>
        <v>85.72</v>
      </c>
      <c r="E45" s="96">
        <f>'[1]Weekly Comparrison WC Dams'!F46</f>
        <v>55.25</v>
      </c>
      <c r="F45" s="96">
        <f>'[1]Weekly Comparrison WC Dams'!G46</f>
        <v>55.33</v>
      </c>
      <c r="G45" s="96">
        <f>'[1]Weekly Comparrison WC Dams'!H46</f>
        <v>5.87</v>
      </c>
      <c r="H45" s="96">
        <f>'[1]Weekly Comparrison WC Dams'!I46</f>
        <v>3.58</v>
      </c>
      <c r="I45" s="96">
        <f>'[1]Weekly Comparrison WC Dams'!J46</f>
        <v>2.09</v>
      </c>
      <c r="J45" s="96">
        <f>'[1]Weekly Comparrison WC Dams'!K46</f>
        <v>0.06</v>
      </c>
      <c r="K45" s="96">
        <f>'[1]Weekly Comparrison WC Dams'!L46</f>
        <v>0.01</v>
      </c>
      <c r="L45" s="97">
        <f>'[1]Weekly Comparrison WC Dams'!M46</f>
        <v>4.83</v>
      </c>
    </row>
    <row r="46" spans="1:12">
      <c r="A46" s="92" t="s">
        <v>28</v>
      </c>
      <c r="B46" s="96">
        <f>'[1]Weekly Comparrison WC Dams'!C47</f>
        <v>74.23</v>
      </c>
      <c r="C46" s="96">
        <f>'[1]Weekly Comparrison WC Dams'!D47</f>
        <v>74.75</v>
      </c>
      <c r="D46" s="96">
        <f>'[1]Weekly Comparrison WC Dams'!E47</f>
        <v>71.55</v>
      </c>
      <c r="E46" s="96">
        <f>'[1]Weekly Comparrison WC Dams'!F47</f>
        <v>30</v>
      </c>
      <c r="F46" s="96">
        <f>'[1]Weekly Comparrison WC Dams'!G47</f>
        <v>39.409999999999997</v>
      </c>
      <c r="G46" s="96">
        <f>'[1]Weekly Comparrison WC Dams'!H47</f>
        <v>4.5199999999999996</v>
      </c>
      <c r="H46" s="96">
        <f>'[1]Weekly Comparrison WC Dams'!I47</f>
        <v>5.54</v>
      </c>
      <c r="I46" s="96">
        <f>'[1]Weekly Comparrison WC Dams'!J47</f>
        <v>7.64</v>
      </c>
      <c r="J46" s="96">
        <f>'[1]Weekly Comparrison WC Dams'!K47</f>
        <v>7.18</v>
      </c>
      <c r="K46" s="96">
        <f>'[1]Weekly Comparrison WC Dams'!L47</f>
        <v>6.46</v>
      </c>
      <c r="L46" s="97">
        <f>'[1]Weekly Comparrison WC Dams'!M47</f>
        <v>16.75</v>
      </c>
    </row>
    <row r="47" spans="1:12">
      <c r="A47" s="92" t="s">
        <v>52</v>
      </c>
      <c r="B47" s="96">
        <f>'[1]Weekly Comparrison WC Dams'!C48</f>
        <v>100.32</v>
      </c>
      <c r="C47" s="96">
        <f>'[1]Weekly Comparrison WC Dams'!D48</f>
        <v>65.099999999999994</v>
      </c>
      <c r="D47" s="96">
        <f>'[1]Weekly Comparrison WC Dams'!E48</f>
        <v>75.27</v>
      </c>
      <c r="E47" s="96">
        <f>'[1]Weekly Comparrison WC Dams'!F48</f>
        <v>46.87</v>
      </c>
      <c r="F47" s="96">
        <f>'[1]Weekly Comparrison WC Dams'!G48</f>
        <v>58.67</v>
      </c>
      <c r="G47" s="96">
        <f>'[1]Weekly Comparrison WC Dams'!H48</f>
        <v>15.97</v>
      </c>
      <c r="H47" s="96">
        <f>'[1]Weekly Comparrison WC Dams'!I48</f>
        <v>4.79</v>
      </c>
      <c r="I47" s="96">
        <f>'[1]Weekly Comparrison WC Dams'!J48</f>
        <v>2.41</v>
      </c>
      <c r="J47" s="96">
        <f>'[1]Weekly Comparrison WC Dams'!K48</f>
        <v>2.21</v>
      </c>
      <c r="K47" s="96">
        <f>'[1]Weekly Comparrison WC Dams'!L48</f>
        <v>4.38</v>
      </c>
      <c r="L47" s="97">
        <f>'[1]Weekly Comparrison WC Dams'!M48</f>
        <v>6.17</v>
      </c>
    </row>
    <row r="48" spans="1:12">
      <c r="A48" s="92" t="s">
        <v>53</v>
      </c>
      <c r="B48" s="96">
        <f>'[1]Weekly Comparrison WC Dams'!C49</f>
        <v>112.75</v>
      </c>
      <c r="C48" s="96">
        <f>'[1]Weekly Comparrison WC Dams'!D49</f>
        <v>86.44</v>
      </c>
      <c r="D48" s="96">
        <f>'[1]Weekly Comparrison WC Dams'!E49</f>
        <v>96.46</v>
      </c>
      <c r="E48" s="96">
        <f>'[1]Weekly Comparrison WC Dams'!F49</f>
        <v>93.51</v>
      </c>
      <c r="F48" s="96">
        <f>'[1]Weekly Comparrison WC Dams'!G49</f>
        <v>98.53</v>
      </c>
      <c r="G48" s="96">
        <f>'[1]Weekly Comparrison WC Dams'!H49</f>
        <v>49.21</v>
      </c>
      <c r="H48" s="96">
        <f>'[1]Weekly Comparrison WC Dams'!I49</f>
        <v>68.239999999999995</v>
      </c>
      <c r="I48" s="96">
        <f>'[1]Weekly Comparrison WC Dams'!J49</f>
        <v>55.88</v>
      </c>
      <c r="J48" s="96">
        <f>'[1]Weekly Comparrison WC Dams'!K49</f>
        <v>38.35</v>
      </c>
      <c r="K48" s="96">
        <f>'[1]Weekly Comparrison WC Dams'!L49</f>
        <v>57.01</v>
      </c>
      <c r="L48" s="97">
        <f>'[1]Weekly Comparrison WC Dams'!M49</f>
        <v>16.89</v>
      </c>
    </row>
    <row r="49" spans="1:12">
      <c r="A49" s="92" t="s">
        <v>250</v>
      </c>
      <c r="B49" s="96">
        <f>'[1]Weekly Comparrison WC Dams'!C50</f>
        <v>100.41</v>
      </c>
      <c r="C49" s="96">
        <f>'[1]Weekly Comparrison WC Dams'!D50</f>
        <v>100.41</v>
      </c>
      <c r="D49" s="96">
        <f>'[1]Weekly Comparrison WC Dams'!E50</f>
        <v>55.18</v>
      </c>
      <c r="E49" s="96">
        <f>'[1]Weekly Comparrison WC Dams'!F50</f>
        <v>100.68</v>
      </c>
      <c r="F49" s="96">
        <f>'[1]Weekly Comparrison WC Dams'!G50</f>
        <v>96.19</v>
      </c>
      <c r="G49" s="96">
        <f>'[1]Weekly Comparrison WC Dams'!H50</f>
        <v>81.11</v>
      </c>
      <c r="H49" s="96">
        <f>'[1]Weekly Comparrison WC Dams'!I50</f>
        <v>39.31</v>
      </c>
      <c r="I49" s="96">
        <f>'[1]Weekly Comparrison WC Dams'!J50</f>
        <v>81.84</v>
      </c>
      <c r="J49" s="96">
        <f>'[1]Weekly Comparrison WC Dams'!K50</f>
        <v>82.57</v>
      </c>
      <c r="K49" s="96">
        <f>'[1]Weekly Comparrison WC Dams'!L50</f>
        <v>100.54</v>
      </c>
      <c r="L49" s="97">
        <f>'[1]Weekly Comparrison WC Dams'!M50</f>
        <v>101.23</v>
      </c>
    </row>
    <row r="50" spans="1:12">
      <c r="A50" s="92" t="s">
        <v>251</v>
      </c>
      <c r="B50" s="96">
        <f>'[1]Weekly Comparrison WC Dams'!C51</f>
        <v>99.91</v>
      </c>
      <c r="C50" s="96">
        <f>'[1]Weekly Comparrison WC Dams'!D51</f>
        <v>100.14</v>
      </c>
      <c r="D50" s="96">
        <f>'[1]Weekly Comparrison WC Dams'!E51</f>
        <v>94.15</v>
      </c>
      <c r="E50" s="96">
        <f>'[1]Weekly Comparrison WC Dams'!F51</f>
        <v>100.1</v>
      </c>
      <c r="F50" s="96">
        <f>'[1]Weekly Comparrison WC Dams'!G51</f>
        <v>96.03</v>
      </c>
      <c r="G50" s="96">
        <f>'[1]Weekly Comparrison WC Dams'!H51</f>
        <v>73.599999999999994</v>
      </c>
      <c r="H50" s="96">
        <f>'[1]Weekly Comparrison WC Dams'!I51</f>
        <v>77.430000000000007</v>
      </c>
      <c r="I50" s="96">
        <f>'[1]Weekly Comparrison WC Dams'!J51</f>
        <v>58.22</v>
      </c>
      <c r="J50" s="96">
        <f>'[1]Weekly Comparrison WC Dams'!K51</f>
        <v>53.79</v>
      </c>
      <c r="K50" s="96">
        <f>'[1]Weekly Comparrison WC Dams'!L51</f>
        <v>69.760000000000005</v>
      </c>
      <c r="L50" s="97">
        <f>'[1]Weekly Comparrison WC Dams'!M51</f>
        <v>89.89</v>
      </c>
    </row>
    <row r="51" spans="1:12">
      <c r="A51" s="92" t="s">
        <v>56</v>
      </c>
      <c r="B51" s="96">
        <f>'[1]Weekly Comparrison WC Dams'!C52</f>
        <v>100</v>
      </c>
      <c r="C51" s="96">
        <f>'[1]Weekly Comparrison WC Dams'!D52</f>
        <v>82.56</v>
      </c>
      <c r="D51" s="96">
        <f>'[1]Weekly Comparrison WC Dams'!E52</f>
        <v>82.71</v>
      </c>
      <c r="E51" s="96">
        <f>'[1]Weekly Comparrison WC Dams'!F52</f>
        <v>98.7</v>
      </c>
      <c r="F51" s="96">
        <f>'[1]Weekly Comparrison WC Dams'!G52</f>
        <v>60.97</v>
      </c>
      <c r="G51" s="96">
        <f>'[1]Weekly Comparrison WC Dams'!H52</f>
        <v>43.42</v>
      </c>
      <c r="H51" s="96">
        <f>'[1]Weekly Comparrison WC Dams'!I52</f>
        <v>70.33</v>
      </c>
      <c r="I51" s="96">
        <f>'[1]Weekly Comparrison WC Dams'!J52</f>
        <v>69.989999999999995</v>
      </c>
      <c r="J51" s="96">
        <f>'[1]Weekly Comparrison WC Dams'!K52</f>
        <v>79.400000000000006</v>
      </c>
      <c r="K51" s="96">
        <f>'[1]Weekly Comparrison WC Dams'!L52</f>
        <v>100</v>
      </c>
      <c r="L51" s="97">
        <f>'[1]Weekly Comparrison WC Dams'!M52</f>
        <v>87.05</v>
      </c>
    </row>
    <row r="52" spans="1:12">
      <c r="A52" s="92" t="s">
        <v>252</v>
      </c>
      <c r="B52" s="96">
        <f>'[1]Weekly Comparrison WC Dams'!C53</f>
        <v>101.01</v>
      </c>
      <c r="C52" s="96">
        <f>'[1]Weekly Comparrison WC Dams'!D53</f>
        <v>98.58</v>
      </c>
      <c r="D52" s="96">
        <f>'[1]Weekly Comparrison WC Dams'!E53</f>
        <v>96.05</v>
      </c>
      <c r="E52" s="96">
        <f>'[1]Weekly Comparrison WC Dams'!F53</f>
        <v>101.34</v>
      </c>
      <c r="F52" s="96">
        <f>'[1]Weekly Comparrison WC Dams'!G53</f>
        <v>101.34</v>
      </c>
      <c r="G52" s="96">
        <f>'[1]Weekly Comparrison WC Dams'!H53</f>
        <v>63.19</v>
      </c>
      <c r="H52" s="96">
        <f>'[1]Weekly Comparrison WC Dams'!I53</f>
        <v>70.5</v>
      </c>
      <c r="I52" s="96">
        <f>'[1]Weekly Comparrison WC Dams'!J53</f>
        <v>86.8</v>
      </c>
      <c r="J52" s="96">
        <f>'[1]Weekly Comparrison WC Dams'!K53</f>
        <v>86.13</v>
      </c>
      <c r="K52" s="96">
        <f>'[1]Weekly Comparrison WC Dams'!L53</f>
        <v>101.68</v>
      </c>
      <c r="L52" s="97">
        <f>'[1]Weekly Comparrison WC Dams'!M53</f>
        <v>94.79</v>
      </c>
    </row>
    <row r="53" spans="1:12">
      <c r="A53" s="92" t="s">
        <v>253</v>
      </c>
      <c r="B53" s="96">
        <f>'[1]Weekly Comparrison WC Dams'!C54</f>
        <v>100.95</v>
      </c>
      <c r="C53" s="96">
        <f>'[1]Weekly Comparrison WC Dams'!D54</f>
        <v>100.71</v>
      </c>
      <c r="D53" s="96">
        <f>'[1]Weekly Comparrison WC Dams'!E54</f>
        <v>93.62</v>
      </c>
      <c r="E53" s="96">
        <f>'[1]Weekly Comparrison WC Dams'!F54</f>
        <v>100.83</v>
      </c>
      <c r="F53" s="96">
        <f>'[1]Weekly Comparrison WC Dams'!G54</f>
        <v>59.61</v>
      </c>
      <c r="G53" s="96">
        <f>'[1]Weekly Comparrison WC Dams'!H54</f>
        <v>14.26</v>
      </c>
      <c r="H53" s="96">
        <f>'[1]Weekly Comparrison WC Dams'!I54</f>
        <v>42.27</v>
      </c>
      <c r="I53" s="96">
        <f>'[1]Weekly Comparrison WC Dams'!J54</f>
        <v>65.52</v>
      </c>
      <c r="J53" s="96">
        <f>'[1]Weekly Comparrison WC Dams'!K54</f>
        <v>36.93</v>
      </c>
      <c r="K53" s="96">
        <f>'[1]Weekly Comparrison WC Dams'!L54</f>
        <v>17.28</v>
      </c>
      <c r="L53" s="97">
        <f>'[1]Weekly Comparrison WC Dams'!M54</f>
        <v>101.07</v>
      </c>
    </row>
    <row r="54" spans="1:12" ht="15">
      <c r="A54" s="125" t="s">
        <v>254</v>
      </c>
      <c r="B54" s="126"/>
      <c r="C54" s="126"/>
      <c r="D54" s="126"/>
      <c r="E54" s="126"/>
      <c r="F54" s="127"/>
      <c r="G54" s="127"/>
      <c r="H54" s="127"/>
      <c r="I54" s="127"/>
      <c r="J54" s="127"/>
      <c r="K54" s="127"/>
      <c r="L54" s="128"/>
    </row>
    <row r="55" spans="1:12">
      <c r="A55" s="92" t="s">
        <v>29</v>
      </c>
      <c r="B55" s="96">
        <f>'[1]Weekly Comparrison WC Dams'!C56</f>
        <v>99.27</v>
      </c>
      <c r="C55" s="96">
        <f>'[1]Weekly Comparrison WC Dams'!D56</f>
        <v>96.31</v>
      </c>
      <c r="D55" s="96">
        <f>'[1]Weekly Comparrison WC Dams'!E56</f>
        <v>95.93</v>
      </c>
      <c r="E55" s="96">
        <f>'[1]Weekly Comparrison WC Dams'!F56</f>
        <v>98.9</v>
      </c>
      <c r="F55" s="96">
        <f>'[1]Weekly Comparrison WC Dams'!G56</f>
        <v>99.63</v>
      </c>
      <c r="G55" s="96">
        <f>'[1]Weekly Comparrison WC Dams'!H56</f>
        <v>49.16</v>
      </c>
      <c r="H55" s="96">
        <f>'[1]Weekly Comparrison WC Dams'!I56</f>
        <v>94.09</v>
      </c>
      <c r="I55" s="96">
        <f>'[1]Weekly Comparrison WC Dams'!J56</f>
        <v>95.19</v>
      </c>
      <c r="J55" s="96">
        <f>'[1]Weekly Comparrison WC Dams'!K56</f>
        <v>81.81</v>
      </c>
      <c r="K55" s="96">
        <f>'[1]Weekly Comparrison WC Dams'!L56</f>
        <v>95.19</v>
      </c>
      <c r="L55" s="97">
        <f>'[1]Weekly Comparrison WC Dams'!M56</f>
        <v>80.14</v>
      </c>
    </row>
    <row r="56" spans="1:12">
      <c r="A56" s="92" t="s">
        <v>30</v>
      </c>
      <c r="B56" s="96">
        <f>'[1]Weekly Comparrison WC Dams'!C57</f>
        <v>100.18</v>
      </c>
      <c r="C56" s="96">
        <f>'[1]Weekly Comparrison WC Dams'!D57</f>
        <v>97.71</v>
      </c>
      <c r="D56" s="96">
        <f>'[1]Weekly Comparrison WC Dams'!E57</f>
        <v>96.16</v>
      </c>
      <c r="E56" s="96">
        <f>'[1]Weekly Comparrison WC Dams'!F57</f>
        <v>84.61</v>
      </c>
      <c r="F56" s="96">
        <f>'[1]Weekly Comparrison WC Dams'!G57</f>
        <v>99.91</v>
      </c>
      <c r="G56" s="96">
        <f>'[1]Weekly Comparrison WC Dams'!H57</f>
        <v>36.130000000000003</v>
      </c>
      <c r="H56" s="96">
        <f>'[1]Weekly Comparrison WC Dams'!I57</f>
        <v>99.08</v>
      </c>
      <c r="I56" s="96">
        <f>'[1]Weekly Comparrison WC Dams'!J57</f>
        <v>98.63</v>
      </c>
      <c r="J56" s="96">
        <f>'[1]Weekly Comparrison WC Dams'!K57</f>
        <v>100</v>
      </c>
      <c r="K56" s="96">
        <f>'[1]Weekly Comparrison WC Dams'!L57</f>
        <v>100</v>
      </c>
      <c r="L56" s="97">
        <f>'[1]Weekly Comparrison WC Dams'!M57</f>
        <v>69.2</v>
      </c>
    </row>
    <row r="57" spans="1:12" ht="13.5" thickBot="1">
      <c r="A57" s="93" t="s">
        <v>62</v>
      </c>
      <c r="B57" s="98">
        <f>'[1]Weekly Comparrison WC Dams'!C58</f>
        <v>97.3</v>
      </c>
      <c r="C57" s="98">
        <f>'[1]Weekly Comparrison WC Dams'!D58</f>
        <v>99.77</v>
      </c>
      <c r="D57" s="98">
        <f>'[1]Weekly Comparrison WC Dams'!E58</f>
        <v>87.97</v>
      </c>
      <c r="E57" s="98">
        <f>'[1]Weekly Comparrison WC Dams'!F58</f>
        <v>70.959999999999994</v>
      </c>
      <c r="F57" s="98">
        <f>'[1]Weekly Comparrison WC Dams'!G58</f>
        <v>13.54</v>
      </c>
      <c r="G57" s="98">
        <f>'[1]Weekly Comparrison WC Dams'!H58</f>
        <v>5.78</v>
      </c>
      <c r="H57" s="98">
        <f>'[1]Weekly Comparrison WC Dams'!I58</f>
        <v>58.56</v>
      </c>
      <c r="I57" s="98">
        <f>'[1]Weekly Comparrison WC Dams'!J58</f>
        <v>20.81</v>
      </c>
      <c r="J57" s="98">
        <f>'[1]Weekly Comparrison WC Dams'!K58</f>
        <v>70.78</v>
      </c>
      <c r="K57" s="98">
        <f>'[1]Weekly Comparrison WC Dams'!L58</f>
        <v>21.77</v>
      </c>
      <c r="L57" s="99">
        <f>'[1]Weekly Comparrison WC Dams'!M58</f>
        <v>27.73</v>
      </c>
    </row>
  </sheetData>
  <mergeCells count="5">
    <mergeCell ref="A3:L3"/>
    <mergeCell ref="A10:L10"/>
    <mergeCell ref="A17:L17"/>
    <mergeCell ref="A33:L33"/>
    <mergeCell ref="A54:L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U90"/>
  <sheetViews>
    <sheetView showGridLines="0" zoomScale="80" zoomScaleNormal="80" zoomScaleSheetLayoutView="100" workbookViewId="0">
      <selection activeCell="I53" sqref="I53"/>
    </sheetView>
  </sheetViews>
  <sheetFormatPr defaultRowHeight="12.75"/>
  <cols>
    <col min="1" max="1" width="4" customWidth="1"/>
    <col min="2" max="2" width="21.5703125" customWidth="1"/>
    <col min="3" max="4" width="25.7109375" customWidth="1"/>
    <col min="5" max="5" width="30.7109375" customWidth="1"/>
    <col min="6" max="6" width="45.85546875" customWidth="1"/>
    <col min="7" max="7" width="26.28515625" customWidth="1"/>
    <col min="8" max="8" width="41" customWidth="1"/>
    <col min="9" max="9" width="25.42578125" customWidth="1"/>
    <col min="10" max="10" width="29" customWidth="1"/>
    <col min="11" max="11" width="21.85546875" customWidth="1"/>
    <col min="259" max="259" width="21.5703125" customWidth="1"/>
    <col min="260" max="260" width="25.7109375" customWidth="1"/>
    <col min="261" max="261" width="30.7109375" customWidth="1"/>
    <col min="262" max="262" width="39" customWidth="1"/>
    <col min="263" max="263" width="8.28515625" customWidth="1"/>
    <col min="264" max="264" width="16.140625" bestFit="1" customWidth="1"/>
    <col min="265" max="265" width="11.140625" customWidth="1"/>
    <col min="266" max="266" width="8.85546875" customWidth="1"/>
    <col min="267" max="267" width="13.28515625" bestFit="1" customWidth="1"/>
    <col min="515" max="515" width="21.5703125" customWidth="1"/>
    <col min="516" max="516" width="25.7109375" customWidth="1"/>
    <col min="517" max="517" width="30.7109375" customWidth="1"/>
    <col min="518" max="518" width="39" customWidth="1"/>
    <col min="519" max="519" width="8.28515625" customWidth="1"/>
    <col min="520" max="520" width="16.140625" bestFit="1" customWidth="1"/>
    <col min="521" max="521" width="11.140625" customWidth="1"/>
    <col min="522" max="522" width="8.85546875" customWidth="1"/>
    <col min="523" max="523" width="13.28515625" bestFit="1" customWidth="1"/>
    <col min="771" max="771" width="21.5703125" customWidth="1"/>
    <col min="772" max="772" width="25.7109375" customWidth="1"/>
    <col min="773" max="773" width="30.7109375" customWidth="1"/>
    <col min="774" max="774" width="39" customWidth="1"/>
    <col min="775" max="775" width="8.28515625" customWidth="1"/>
    <col min="776" max="776" width="16.140625" bestFit="1" customWidth="1"/>
    <col min="777" max="777" width="11.140625" customWidth="1"/>
    <col min="778" max="778" width="8.85546875" customWidth="1"/>
    <col min="779" max="779" width="13.28515625" bestFit="1" customWidth="1"/>
    <col min="1027" max="1027" width="21.5703125" customWidth="1"/>
    <col min="1028" max="1028" width="25.7109375" customWidth="1"/>
    <col min="1029" max="1029" width="30.7109375" customWidth="1"/>
    <col min="1030" max="1030" width="39" customWidth="1"/>
    <col min="1031" max="1031" width="8.28515625" customWidth="1"/>
    <col min="1032" max="1032" width="16.140625" bestFit="1" customWidth="1"/>
    <col min="1033" max="1033" width="11.140625" customWidth="1"/>
    <col min="1034" max="1034" width="8.85546875" customWidth="1"/>
    <col min="1035" max="1035" width="13.28515625" bestFit="1" customWidth="1"/>
    <col min="1283" max="1283" width="21.5703125" customWidth="1"/>
    <col min="1284" max="1284" width="25.7109375" customWidth="1"/>
    <col min="1285" max="1285" width="30.7109375" customWidth="1"/>
    <col min="1286" max="1286" width="39" customWidth="1"/>
    <col min="1287" max="1287" width="8.28515625" customWidth="1"/>
    <col min="1288" max="1288" width="16.140625" bestFit="1" customWidth="1"/>
    <col min="1289" max="1289" width="11.140625" customWidth="1"/>
    <col min="1290" max="1290" width="8.85546875" customWidth="1"/>
    <col min="1291" max="1291" width="13.28515625" bestFit="1" customWidth="1"/>
    <col min="1539" max="1539" width="21.5703125" customWidth="1"/>
    <col min="1540" max="1540" width="25.7109375" customWidth="1"/>
    <col min="1541" max="1541" width="30.7109375" customWidth="1"/>
    <col min="1542" max="1542" width="39" customWidth="1"/>
    <col min="1543" max="1543" width="8.28515625" customWidth="1"/>
    <col min="1544" max="1544" width="16.140625" bestFit="1" customWidth="1"/>
    <col min="1545" max="1545" width="11.140625" customWidth="1"/>
    <col min="1546" max="1546" width="8.85546875" customWidth="1"/>
    <col min="1547" max="1547" width="13.28515625" bestFit="1" customWidth="1"/>
    <col min="1795" max="1795" width="21.5703125" customWidth="1"/>
    <col min="1796" max="1796" width="25.7109375" customWidth="1"/>
    <col min="1797" max="1797" width="30.7109375" customWidth="1"/>
    <col min="1798" max="1798" width="39" customWidth="1"/>
    <col min="1799" max="1799" width="8.28515625" customWidth="1"/>
    <col min="1800" max="1800" width="16.140625" bestFit="1" customWidth="1"/>
    <col min="1801" max="1801" width="11.140625" customWidth="1"/>
    <col min="1802" max="1802" width="8.85546875" customWidth="1"/>
    <col min="1803" max="1803" width="13.28515625" bestFit="1" customWidth="1"/>
    <col min="2051" max="2051" width="21.5703125" customWidth="1"/>
    <col min="2052" max="2052" width="25.7109375" customWidth="1"/>
    <col min="2053" max="2053" width="30.7109375" customWidth="1"/>
    <col min="2054" max="2054" width="39" customWidth="1"/>
    <col min="2055" max="2055" width="8.28515625" customWidth="1"/>
    <col min="2056" max="2056" width="16.140625" bestFit="1" customWidth="1"/>
    <col min="2057" max="2057" width="11.140625" customWidth="1"/>
    <col min="2058" max="2058" width="8.85546875" customWidth="1"/>
    <col min="2059" max="2059" width="13.28515625" bestFit="1" customWidth="1"/>
    <col min="2307" max="2307" width="21.5703125" customWidth="1"/>
    <col min="2308" max="2308" width="25.7109375" customWidth="1"/>
    <col min="2309" max="2309" width="30.7109375" customWidth="1"/>
    <col min="2310" max="2310" width="39" customWidth="1"/>
    <col min="2311" max="2311" width="8.28515625" customWidth="1"/>
    <col min="2312" max="2312" width="16.140625" bestFit="1" customWidth="1"/>
    <col min="2313" max="2313" width="11.140625" customWidth="1"/>
    <col min="2314" max="2314" width="8.85546875" customWidth="1"/>
    <col min="2315" max="2315" width="13.28515625" bestFit="1" customWidth="1"/>
    <col min="2563" max="2563" width="21.5703125" customWidth="1"/>
    <col min="2564" max="2564" width="25.7109375" customWidth="1"/>
    <col min="2565" max="2565" width="30.7109375" customWidth="1"/>
    <col min="2566" max="2566" width="39" customWidth="1"/>
    <col min="2567" max="2567" width="8.28515625" customWidth="1"/>
    <col min="2568" max="2568" width="16.140625" bestFit="1" customWidth="1"/>
    <col min="2569" max="2569" width="11.140625" customWidth="1"/>
    <col min="2570" max="2570" width="8.85546875" customWidth="1"/>
    <col min="2571" max="2571" width="13.28515625" bestFit="1" customWidth="1"/>
    <col min="2819" max="2819" width="21.5703125" customWidth="1"/>
    <col min="2820" max="2820" width="25.7109375" customWidth="1"/>
    <col min="2821" max="2821" width="30.7109375" customWidth="1"/>
    <col min="2822" max="2822" width="39" customWidth="1"/>
    <col min="2823" max="2823" width="8.28515625" customWidth="1"/>
    <col min="2824" max="2824" width="16.140625" bestFit="1" customWidth="1"/>
    <col min="2825" max="2825" width="11.140625" customWidth="1"/>
    <col min="2826" max="2826" width="8.85546875" customWidth="1"/>
    <col min="2827" max="2827" width="13.28515625" bestFit="1" customWidth="1"/>
    <col min="3075" max="3075" width="21.5703125" customWidth="1"/>
    <col min="3076" max="3076" width="25.7109375" customWidth="1"/>
    <col min="3077" max="3077" width="30.7109375" customWidth="1"/>
    <col min="3078" max="3078" width="39" customWidth="1"/>
    <col min="3079" max="3079" width="8.28515625" customWidth="1"/>
    <col min="3080" max="3080" width="16.140625" bestFit="1" customWidth="1"/>
    <col min="3081" max="3081" width="11.140625" customWidth="1"/>
    <col min="3082" max="3082" width="8.85546875" customWidth="1"/>
    <col min="3083" max="3083" width="13.28515625" bestFit="1" customWidth="1"/>
    <col min="3331" max="3331" width="21.5703125" customWidth="1"/>
    <col min="3332" max="3332" width="25.7109375" customWidth="1"/>
    <col min="3333" max="3333" width="30.7109375" customWidth="1"/>
    <col min="3334" max="3334" width="39" customWidth="1"/>
    <col min="3335" max="3335" width="8.28515625" customWidth="1"/>
    <col min="3336" max="3336" width="16.140625" bestFit="1" customWidth="1"/>
    <col min="3337" max="3337" width="11.140625" customWidth="1"/>
    <col min="3338" max="3338" width="8.85546875" customWidth="1"/>
    <col min="3339" max="3339" width="13.28515625" bestFit="1" customWidth="1"/>
    <col min="3587" max="3587" width="21.5703125" customWidth="1"/>
    <col min="3588" max="3588" width="25.7109375" customWidth="1"/>
    <col min="3589" max="3589" width="30.7109375" customWidth="1"/>
    <col min="3590" max="3590" width="39" customWidth="1"/>
    <col min="3591" max="3591" width="8.28515625" customWidth="1"/>
    <col min="3592" max="3592" width="16.140625" bestFit="1" customWidth="1"/>
    <col min="3593" max="3593" width="11.140625" customWidth="1"/>
    <col min="3594" max="3594" width="8.85546875" customWidth="1"/>
    <col min="3595" max="3595" width="13.28515625" bestFit="1" customWidth="1"/>
    <col min="3843" max="3843" width="21.5703125" customWidth="1"/>
    <col min="3844" max="3844" width="25.7109375" customWidth="1"/>
    <col min="3845" max="3845" width="30.7109375" customWidth="1"/>
    <col min="3846" max="3846" width="39" customWidth="1"/>
    <col min="3847" max="3847" width="8.28515625" customWidth="1"/>
    <col min="3848" max="3848" width="16.140625" bestFit="1" customWidth="1"/>
    <col min="3849" max="3849" width="11.140625" customWidth="1"/>
    <col min="3850" max="3850" width="8.85546875" customWidth="1"/>
    <col min="3851" max="3851" width="13.28515625" bestFit="1" customWidth="1"/>
    <col min="4099" max="4099" width="21.5703125" customWidth="1"/>
    <col min="4100" max="4100" width="25.7109375" customWidth="1"/>
    <col min="4101" max="4101" width="30.7109375" customWidth="1"/>
    <col min="4102" max="4102" width="39" customWidth="1"/>
    <col min="4103" max="4103" width="8.28515625" customWidth="1"/>
    <col min="4104" max="4104" width="16.140625" bestFit="1" customWidth="1"/>
    <col min="4105" max="4105" width="11.140625" customWidth="1"/>
    <col min="4106" max="4106" width="8.85546875" customWidth="1"/>
    <col min="4107" max="4107" width="13.28515625" bestFit="1" customWidth="1"/>
    <col min="4355" max="4355" width="21.5703125" customWidth="1"/>
    <col min="4356" max="4356" width="25.7109375" customWidth="1"/>
    <col min="4357" max="4357" width="30.7109375" customWidth="1"/>
    <col min="4358" max="4358" width="39" customWidth="1"/>
    <col min="4359" max="4359" width="8.28515625" customWidth="1"/>
    <col min="4360" max="4360" width="16.140625" bestFit="1" customWidth="1"/>
    <col min="4361" max="4361" width="11.140625" customWidth="1"/>
    <col min="4362" max="4362" width="8.85546875" customWidth="1"/>
    <col min="4363" max="4363" width="13.28515625" bestFit="1" customWidth="1"/>
    <col min="4611" max="4611" width="21.5703125" customWidth="1"/>
    <col min="4612" max="4612" width="25.7109375" customWidth="1"/>
    <col min="4613" max="4613" width="30.7109375" customWidth="1"/>
    <col min="4614" max="4614" width="39" customWidth="1"/>
    <col min="4615" max="4615" width="8.28515625" customWidth="1"/>
    <col min="4616" max="4616" width="16.140625" bestFit="1" customWidth="1"/>
    <col min="4617" max="4617" width="11.140625" customWidth="1"/>
    <col min="4618" max="4618" width="8.85546875" customWidth="1"/>
    <col min="4619" max="4619" width="13.28515625" bestFit="1" customWidth="1"/>
    <col min="4867" max="4867" width="21.5703125" customWidth="1"/>
    <col min="4868" max="4868" width="25.7109375" customWidth="1"/>
    <col min="4869" max="4869" width="30.7109375" customWidth="1"/>
    <col min="4870" max="4870" width="39" customWidth="1"/>
    <col min="4871" max="4871" width="8.28515625" customWidth="1"/>
    <col min="4872" max="4872" width="16.140625" bestFit="1" customWidth="1"/>
    <col min="4873" max="4873" width="11.140625" customWidth="1"/>
    <col min="4874" max="4874" width="8.85546875" customWidth="1"/>
    <col min="4875" max="4875" width="13.28515625" bestFit="1" customWidth="1"/>
    <col min="5123" max="5123" width="21.5703125" customWidth="1"/>
    <col min="5124" max="5124" width="25.7109375" customWidth="1"/>
    <col min="5125" max="5125" width="30.7109375" customWidth="1"/>
    <col min="5126" max="5126" width="39" customWidth="1"/>
    <col min="5127" max="5127" width="8.28515625" customWidth="1"/>
    <col min="5128" max="5128" width="16.140625" bestFit="1" customWidth="1"/>
    <col min="5129" max="5129" width="11.140625" customWidth="1"/>
    <col min="5130" max="5130" width="8.85546875" customWidth="1"/>
    <col min="5131" max="5131" width="13.28515625" bestFit="1" customWidth="1"/>
    <col min="5379" max="5379" width="21.5703125" customWidth="1"/>
    <col min="5380" max="5380" width="25.7109375" customWidth="1"/>
    <col min="5381" max="5381" width="30.7109375" customWidth="1"/>
    <col min="5382" max="5382" width="39" customWidth="1"/>
    <col min="5383" max="5383" width="8.28515625" customWidth="1"/>
    <col min="5384" max="5384" width="16.140625" bestFit="1" customWidth="1"/>
    <col min="5385" max="5385" width="11.140625" customWidth="1"/>
    <col min="5386" max="5386" width="8.85546875" customWidth="1"/>
    <col min="5387" max="5387" width="13.28515625" bestFit="1" customWidth="1"/>
    <col min="5635" max="5635" width="21.5703125" customWidth="1"/>
    <col min="5636" max="5636" width="25.7109375" customWidth="1"/>
    <col min="5637" max="5637" width="30.7109375" customWidth="1"/>
    <col min="5638" max="5638" width="39" customWidth="1"/>
    <col min="5639" max="5639" width="8.28515625" customWidth="1"/>
    <col min="5640" max="5640" width="16.140625" bestFit="1" customWidth="1"/>
    <col min="5641" max="5641" width="11.140625" customWidth="1"/>
    <col min="5642" max="5642" width="8.85546875" customWidth="1"/>
    <col min="5643" max="5643" width="13.28515625" bestFit="1" customWidth="1"/>
    <col min="5891" max="5891" width="21.5703125" customWidth="1"/>
    <col min="5892" max="5892" width="25.7109375" customWidth="1"/>
    <col min="5893" max="5893" width="30.7109375" customWidth="1"/>
    <col min="5894" max="5894" width="39" customWidth="1"/>
    <col min="5895" max="5895" width="8.28515625" customWidth="1"/>
    <col min="5896" max="5896" width="16.140625" bestFit="1" customWidth="1"/>
    <col min="5897" max="5897" width="11.140625" customWidth="1"/>
    <col min="5898" max="5898" width="8.85546875" customWidth="1"/>
    <col min="5899" max="5899" width="13.28515625" bestFit="1" customWidth="1"/>
    <col min="6147" max="6147" width="21.5703125" customWidth="1"/>
    <col min="6148" max="6148" width="25.7109375" customWidth="1"/>
    <col min="6149" max="6149" width="30.7109375" customWidth="1"/>
    <col min="6150" max="6150" width="39" customWidth="1"/>
    <col min="6151" max="6151" width="8.28515625" customWidth="1"/>
    <col min="6152" max="6152" width="16.140625" bestFit="1" customWidth="1"/>
    <col min="6153" max="6153" width="11.140625" customWidth="1"/>
    <col min="6154" max="6154" width="8.85546875" customWidth="1"/>
    <col min="6155" max="6155" width="13.28515625" bestFit="1" customWidth="1"/>
    <col min="6403" max="6403" width="21.5703125" customWidth="1"/>
    <col min="6404" max="6404" width="25.7109375" customWidth="1"/>
    <col min="6405" max="6405" width="30.7109375" customWidth="1"/>
    <col min="6406" max="6406" width="39" customWidth="1"/>
    <col min="6407" max="6407" width="8.28515625" customWidth="1"/>
    <col min="6408" max="6408" width="16.140625" bestFit="1" customWidth="1"/>
    <col min="6409" max="6409" width="11.140625" customWidth="1"/>
    <col min="6410" max="6410" width="8.85546875" customWidth="1"/>
    <col min="6411" max="6411" width="13.28515625" bestFit="1" customWidth="1"/>
    <col min="6659" max="6659" width="21.5703125" customWidth="1"/>
    <col min="6660" max="6660" width="25.7109375" customWidth="1"/>
    <col min="6661" max="6661" width="30.7109375" customWidth="1"/>
    <col min="6662" max="6662" width="39" customWidth="1"/>
    <col min="6663" max="6663" width="8.28515625" customWidth="1"/>
    <col min="6664" max="6664" width="16.140625" bestFit="1" customWidth="1"/>
    <col min="6665" max="6665" width="11.140625" customWidth="1"/>
    <col min="6666" max="6666" width="8.85546875" customWidth="1"/>
    <col min="6667" max="6667" width="13.28515625" bestFit="1" customWidth="1"/>
    <col min="6915" max="6915" width="21.5703125" customWidth="1"/>
    <col min="6916" max="6916" width="25.7109375" customWidth="1"/>
    <col min="6917" max="6917" width="30.7109375" customWidth="1"/>
    <col min="6918" max="6918" width="39" customWidth="1"/>
    <col min="6919" max="6919" width="8.28515625" customWidth="1"/>
    <col min="6920" max="6920" width="16.140625" bestFit="1" customWidth="1"/>
    <col min="6921" max="6921" width="11.140625" customWidth="1"/>
    <col min="6922" max="6922" width="8.85546875" customWidth="1"/>
    <col min="6923" max="6923" width="13.28515625" bestFit="1" customWidth="1"/>
    <col min="7171" max="7171" width="21.5703125" customWidth="1"/>
    <col min="7172" max="7172" width="25.7109375" customWidth="1"/>
    <col min="7173" max="7173" width="30.7109375" customWidth="1"/>
    <col min="7174" max="7174" width="39" customWidth="1"/>
    <col min="7175" max="7175" width="8.28515625" customWidth="1"/>
    <col min="7176" max="7176" width="16.140625" bestFit="1" customWidth="1"/>
    <col min="7177" max="7177" width="11.140625" customWidth="1"/>
    <col min="7178" max="7178" width="8.85546875" customWidth="1"/>
    <col min="7179" max="7179" width="13.28515625" bestFit="1" customWidth="1"/>
    <col min="7427" max="7427" width="21.5703125" customWidth="1"/>
    <col min="7428" max="7428" width="25.7109375" customWidth="1"/>
    <col min="7429" max="7429" width="30.7109375" customWidth="1"/>
    <col min="7430" max="7430" width="39" customWidth="1"/>
    <col min="7431" max="7431" width="8.28515625" customWidth="1"/>
    <col min="7432" max="7432" width="16.140625" bestFit="1" customWidth="1"/>
    <col min="7433" max="7433" width="11.140625" customWidth="1"/>
    <col min="7434" max="7434" width="8.85546875" customWidth="1"/>
    <col min="7435" max="7435" width="13.28515625" bestFit="1" customWidth="1"/>
    <col min="7683" max="7683" width="21.5703125" customWidth="1"/>
    <col min="7684" max="7684" width="25.7109375" customWidth="1"/>
    <col min="7685" max="7685" width="30.7109375" customWidth="1"/>
    <col min="7686" max="7686" width="39" customWidth="1"/>
    <col min="7687" max="7687" width="8.28515625" customWidth="1"/>
    <col min="7688" max="7688" width="16.140625" bestFit="1" customWidth="1"/>
    <col min="7689" max="7689" width="11.140625" customWidth="1"/>
    <col min="7690" max="7690" width="8.85546875" customWidth="1"/>
    <col min="7691" max="7691" width="13.28515625" bestFit="1" customWidth="1"/>
    <col min="7939" max="7939" width="21.5703125" customWidth="1"/>
    <col min="7940" max="7940" width="25.7109375" customWidth="1"/>
    <col min="7941" max="7941" width="30.7109375" customWidth="1"/>
    <col min="7942" max="7942" width="39" customWidth="1"/>
    <col min="7943" max="7943" width="8.28515625" customWidth="1"/>
    <col min="7944" max="7944" width="16.140625" bestFit="1" customWidth="1"/>
    <col min="7945" max="7945" width="11.140625" customWidth="1"/>
    <col min="7946" max="7946" width="8.85546875" customWidth="1"/>
    <col min="7947" max="7947" width="13.28515625" bestFit="1" customWidth="1"/>
    <col min="8195" max="8195" width="21.5703125" customWidth="1"/>
    <col min="8196" max="8196" width="25.7109375" customWidth="1"/>
    <col min="8197" max="8197" width="30.7109375" customWidth="1"/>
    <col min="8198" max="8198" width="39" customWidth="1"/>
    <col min="8199" max="8199" width="8.28515625" customWidth="1"/>
    <col min="8200" max="8200" width="16.140625" bestFit="1" customWidth="1"/>
    <col min="8201" max="8201" width="11.140625" customWidth="1"/>
    <col min="8202" max="8202" width="8.85546875" customWidth="1"/>
    <col min="8203" max="8203" width="13.28515625" bestFit="1" customWidth="1"/>
    <col min="8451" max="8451" width="21.5703125" customWidth="1"/>
    <col min="8452" max="8452" width="25.7109375" customWidth="1"/>
    <col min="8453" max="8453" width="30.7109375" customWidth="1"/>
    <col min="8454" max="8454" width="39" customWidth="1"/>
    <col min="8455" max="8455" width="8.28515625" customWidth="1"/>
    <col min="8456" max="8456" width="16.140625" bestFit="1" customWidth="1"/>
    <col min="8457" max="8457" width="11.140625" customWidth="1"/>
    <col min="8458" max="8458" width="8.85546875" customWidth="1"/>
    <col min="8459" max="8459" width="13.28515625" bestFit="1" customWidth="1"/>
    <col min="8707" max="8707" width="21.5703125" customWidth="1"/>
    <col min="8708" max="8708" width="25.7109375" customWidth="1"/>
    <col min="8709" max="8709" width="30.7109375" customWidth="1"/>
    <col min="8710" max="8710" width="39" customWidth="1"/>
    <col min="8711" max="8711" width="8.28515625" customWidth="1"/>
    <col min="8712" max="8712" width="16.140625" bestFit="1" customWidth="1"/>
    <col min="8713" max="8713" width="11.140625" customWidth="1"/>
    <col min="8714" max="8714" width="8.85546875" customWidth="1"/>
    <col min="8715" max="8715" width="13.28515625" bestFit="1" customWidth="1"/>
    <col min="8963" max="8963" width="21.5703125" customWidth="1"/>
    <col min="8964" max="8964" width="25.7109375" customWidth="1"/>
    <col min="8965" max="8965" width="30.7109375" customWidth="1"/>
    <col min="8966" max="8966" width="39" customWidth="1"/>
    <col min="8967" max="8967" width="8.28515625" customWidth="1"/>
    <col min="8968" max="8968" width="16.140625" bestFit="1" customWidth="1"/>
    <col min="8969" max="8969" width="11.140625" customWidth="1"/>
    <col min="8970" max="8970" width="8.85546875" customWidth="1"/>
    <col min="8971" max="8971" width="13.28515625" bestFit="1" customWidth="1"/>
    <col min="9219" max="9219" width="21.5703125" customWidth="1"/>
    <col min="9220" max="9220" width="25.7109375" customWidth="1"/>
    <col min="9221" max="9221" width="30.7109375" customWidth="1"/>
    <col min="9222" max="9222" width="39" customWidth="1"/>
    <col min="9223" max="9223" width="8.28515625" customWidth="1"/>
    <col min="9224" max="9224" width="16.140625" bestFit="1" customWidth="1"/>
    <col min="9225" max="9225" width="11.140625" customWidth="1"/>
    <col min="9226" max="9226" width="8.85546875" customWidth="1"/>
    <col min="9227" max="9227" width="13.28515625" bestFit="1" customWidth="1"/>
    <col min="9475" max="9475" width="21.5703125" customWidth="1"/>
    <col min="9476" max="9476" width="25.7109375" customWidth="1"/>
    <col min="9477" max="9477" width="30.7109375" customWidth="1"/>
    <col min="9478" max="9478" width="39" customWidth="1"/>
    <col min="9479" max="9479" width="8.28515625" customWidth="1"/>
    <col min="9480" max="9480" width="16.140625" bestFit="1" customWidth="1"/>
    <col min="9481" max="9481" width="11.140625" customWidth="1"/>
    <col min="9482" max="9482" width="8.85546875" customWidth="1"/>
    <col min="9483" max="9483" width="13.28515625" bestFit="1" customWidth="1"/>
    <col min="9731" max="9731" width="21.5703125" customWidth="1"/>
    <col min="9732" max="9732" width="25.7109375" customWidth="1"/>
    <col min="9733" max="9733" width="30.7109375" customWidth="1"/>
    <col min="9734" max="9734" width="39" customWidth="1"/>
    <col min="9735" max="9735" width="8.28515625" customWidth="1"/>
    <col min="9736" max="9736" width="16.140625" bestFit="1" customWidth="1"/>
    <col min="9737" max="9737" width="11.140625" customWidth="1"/>
    <col min="9738" max="9738" width="8.85546875" customWidth="1"/>
    <col min="9739" max="9739" width="13.28515625" bestFit="1" customWidth="1"/>
    <col min="9987" max="9987" width="21.5703125" customWidth="1"/>
    <col min="9988" max="9988" width="25.7109375" customWidth="1"/>
    <col min="9989" max="9989" width="30.7109375" customWidth="1"/>
    <col min="9990" max="9990" width="39" customWidth="1"/>
    <col min="9991" max="9991" width="8.28515625" customWidth="1"/>
    <col min="9992" max="9992" width="16.140625" bestFit="1" customWidth="1"/>
    <col min="9993" max="9993" width="11.140625" customWidth="1"/>
    <col min="9994" max="9994" width="8.85546875" customWidth="1"/>
    <col min="9995" max="9995" width="13.28515625" bestFit="1" customWidth="1"/>
    <col min="10243" max="10243" width="21.5703125" customWidth="1"/>
    <col min="10244" max="10244" width="25.7109375" customWidth="1"/>
    <col min="10245" max="10245" width="30.7109375" customWidth="1"/>
    <col min="10246" max="10246" width="39" customWidth="1"/>
    <col min="10247" max="10247" width="8.28515625" customWidth="1"/>
    <col min="10248" max="10248" width="16.140625" bestFit="1" customWidth="1"/>
    <col min="10249" max="10249" width="11.140625" customWidth="1"/>
    <col min="10250" max="10250" width="8.85546875" customWidth="1"/>
    <col min="10251" max="10251" width="13.28515625" bestFit="1" customWidth="1"/>
    <col min="10499" max="10499" width="21.5703125" customWidth="1"/>
    <col min="10500" max="10500" width="25.7109375" customWidth="1"/>
    <col min="10501" max="10501" width="30.7109375" customWidth="1"/>
    <col min="10502" max="10502" width="39" customWidth="1"/>
    <col min="10503" max="10503" width="8.28515625" customWidth="1"/>
    <col min="10504" max="10504" width="16.140625" bestFit="1" customWidth="1"/>
    <col min="10505" max="10505" width="11.140625" customWidth="1"/>
    <col min="10506" max="10506" width="8.85546875" customWidth="1"/>
    <col min="10507" max="10507" width="13.28515625" bestFit="1" customWidth="1"/>
    <col min="10755" max="10755" width="21.5703125" customWidth="1"/>
    <col min="10756" max="10756" width="25.7109375" customWidth="1"/>
    <col min="10757" max="10757" width="30.7109375" customWidth="1"/>
    <col min="10758" max="10758" width="39" customWidth="1"/>
    <col min="10759" max="10759" width="8.28515625" customWidth="1"/>
    <col min="10760" max="10760" width="16.140625" bestFit="1" customWidth="1"/>
    <col min="10761" max="10761" width="11.140625" customWidth="1"/>
    <col min="10762" max="10762" width="8.85546875" customWidth="1"/>
    <col min="10763" max="10763" width="13.28515625" bestFit="1" customWidth="1"/>
    <col min="11011" max="11011" width="21.5703125" customWidth="1"/>
    <col min="11012" max="11012" width="25.7109375" customWidth="1"/>
    <col min="11013" max="11013" width="30.7109375" customWidth="1"/>
    <col min="11014" max="11014" width="39" customWidth="1"/>
    <col min="11015" max="11015" width="8.28515625" customWidth="1"/>
    <col min="11016" max="11016" width="16.140625" bestFit="1" customWidth="1"/>
    <col min="11017" max="11017" width="11.140625" customWidth="1"/>
    <col min="11018" max="11018" width="8.85546875" customWidth="1"/>
    <col min="11019" max="11019" width="13.28515625" bestFit="1" customWidth="1"/>
    <col min="11267" max="11267" width="21.5703125" customWidth="1"/>
    <col min="11268" max="11268" width="25.7109375" customWidth="1"/>
    <col min="11269" max="11269" width="30.7109375" customWidth="1"/>
    <col min="11270" max="11270" width="39" customWidth="1"/>
    <col min="11271" max="11271" width="8.28515625" customWidth="1"/>
    <col min="11272" max="11272" width="16.140625" bestFit="1" customWidth="1"/>
    <col min="11273" max="11273" width="11.140625" customWidth="1"/>
    <col min="11274" max="11274" width="8.85546875" customWidth="1"/>
    <col min="11275" max="11275" width="13.28515625" bestFit="1" customWidth="1"/>
    <col min="11523" max="11523" width="21.5703125" customWidth="1"/>
    <col min="11524" max="11524" width="25.7109375" customWidth="1"/>
    <col min="11525" max="11525" width="30.7109375" customWidth="1"/>
    <col min="11526" max="11526" width="39" customWidth="1"/>
    <col min="11527" max="11527" width="8.28515625" customWidth="1"/>
    <col min="11528" max="11528" width="16.140625" bestFit="1" customWidth="1"/>
    <col min="11529" max="11529" width="11.140625" customWidth="1"/>
    <col min="11530" max="11530" width="8.85546875" customWidth="1"/>
    <col min="11531" max="11531" width="13.28515625" bestFit="1" customWidth="1"/>
    <col min="11779" max="11779" width="21.5703125" customWidth="1"/>
    <col min="11780" max="11780" width="25.7109375" customWidth="1"/>
    <col min="11781" max="11781" width="30.7109375" customWidth="1"/>
    <col min="11782" max="11782" width="39" customWidth="1"/>
    <col min="11783" max="11783" width="8.28515625" customWidth="1"/>
    <col min="11784" max="11784" width="16.140625" bestFit="1" customWidth="1"/>
    <col min="11785" max="11785" width="11.140625" customWidth="1"/>
    <col min="11786" max="11786" width="8.85546875" customWidth="1"/>
    <col min="11787" max="11787" width="13.28515625" bestFit="1" customWidth="1"/>
    <col min="12035" max="12035" width="21.5703125" customWidth="1"/>
    <col min="12036" max="12036" width="25.7109375" customWidth="1"/>
    <col min="12037" max="12037" width="30.7109375" customWidth="1"/>
    <col min="12038" max="12038" width="39" customWidth="1"/>
    <col min="12039" max="12039" width="8.28515625" customWidth="1"/>
    <col min="12040" max="12040" width="16.140625" bestFit="1" customWidth="1"/>
    <col min="12041" max="12041" width="11.140625" customWidth="1"/>
    <col min="12042" max="12042" width="8.85546875" customWidth="1"/>
    <col min="12043" max="12043" width="13.28515625" bestFit="1" customWidth="1"/>
    <col min="12291" max="12291" width="21.5703125" customWidth="1"/>
    <col min="12292" max="12292" width="25.7109375" customWidth="1"/>
    <col min="12293" max="12293" width="30.7109375" customWidth="1"/>
    <col min="12294" max="12294" width="39" customWidth="1"/>
    <col min="12295" max="12295" width="8.28515625" customWidth="1"/>
    <col min="12296" max="12296" width="16.140625" bestFit="1" customWidth="1"/>
    <col min="12297" max="12297" width="11.140625" customWidth="1"/>
    <col min="12298" max="12298" width="8.85546875" customWidth="1"/>
    <col min="12299" max="12299" width="13.28515625" bestFit="1" customWidth="1"/>
    <col min="12547" max="12547" width="21.5703125" customWidth="1"/>
    <col min="12548" max="12548" width="25.7109375" customWidth="1"/>
    <col min="12549" max="12549" width="30.7109375" customWidth="1"/>
    <col min="12550" max="12550" width="39" customWidth="1"/>
    <col min="12551" max="12551" width="8.28515625" customWidth="1"/>
    <col min="12552" max="12552" width="16.140625" bestFit="1" customWidth="1"/>
    <col min="12553" max="12553" width="11.140625" customWidth="1"/>
    <col min="12554" max="12554" width="8.85546875" customWidth="1"/>
    <col min="12555" max="12555" width="13.28515625" bestFit="1" customWidth="1"/>
    <col min="12803" max="12803" width="21.5703125" customWidth="1"/>
    <col min="12804" max="12804" width="25.7109375" customWidth="1"/>
    <col min="12805" max="12805" width="30.7109375" customWidth="1"/>
    <col min="12806" max="12806" width="39" customWidth="1"/>
    <col min="12807" max="12807" width="8.28515625" customWidth="1"/>
    <col min="12808" max="12808" width="16.140625" bestFit="1" customWidth="1"/>
    <col min="12809" max="12809" width="11.140625" customWidth="1"/>
    <col min="12810" max="12810" width="8.85546875" customWidth="1"/>
    <col min="12811" max="12811" width="13.28515625" bestFit="1" customWidth="1"/>
    <col min="13059" max="13059" width="21.5703125" customWidth="1"/>
    <col min="13060" max="13060" width="25.7109375" customWidth="1"/>
    <col min="13061" max="13061" width="30.7109375" customWidth="1"/>
    <col min="13062" max="13062" width="39" customWidth="1"/>
    <col min="13063" max="13063" width="8.28515625" customWidth="1"/>
    <col min="13064" max="13064" width="16.140625" bestFit="1" customWidth="1"/>
    <col min="13065" max="13065" width="11.140625" customWidth="1"/>
    <col min="13066" max="13066" width="8.85546875" customWidth="1"/>
    <col min="13067" max="13067" width="13.28515625" bestFit="1" customWidth="1"/>
    <col min="13315" max="13315" width="21.5703125" customWidth="1"/>
    <col min="13316" max="13316" width="25.7109375" customWidth="1"/>
    <col min="13317" max="13317" width="30.7109375" customWidth="1"/>
    <col min="13318" max="13318" width="39" customWidth="1"/>
    <col min="13319" max="13319" width="8.28515625" customWidth="1"/>
    <col min="13320" max="13320" width="16.140625" bestFit="1" customWidth="1"/>
    <col min="13321" max="13321" width="11.140625" customWidth="1"/>
    <col min="13322" max="13322" width="8.85546875" customWidth="1"/>
    <col min="13323" max="13323" width="13.28515625" bestFit="1" customWidth="1"/>
    <col min="13571" max="13571" width="21.5703125" customWidth="1"/>
    <col min="13572" max="13572" width="25.7109375" customWidth="1"/>
    <col min="13573" max="13573" width="30.7109375" customWidth="1"/>
    <col min="13574" max="13574" width="39" customWidth="1"/>
    <col min="13575" max="13575" width="8.28515625" customWidth="1"/>
    <col min="13576" max="13576" width="16.140625" bestFit="1" customWidth="1"/>
    <col min="13577" max="13577" width="11.140625" customWidth="1"/>
    <col min="13578" max="13578" width="8.85546875" customWidth="1"/>
    <col min="13579" max="13579" width="13.28515625" bestFit="1" customWidth="1"/>
    <col min="13827" max="13827" width="21.5703125" customWidth="1"/>
    <col min="13828" max="13828" width="25.7109375" customWidth="1"/>
    <col min="13829" max="13829" width="30.7109375" customWidth="1"/>
    <col min="13830" max="13830" width="39" customWidth="1"/>
    <col min="13831" max="13831" width="8.28515625" customWidth="1"/>
    <col min="13832" max="13832" width="16.140625" bestFit="1" customWidth="1"/>
    <col min="13833" max="13833" width="11.140625" customWidth="1"/>
    <col min="13834" max="13834" width="8.85546875" customWidth="1"/>
    <col min="13835" max="13835" width="13.28515625" bestFit="1" customWidth="1"/>
    <col min="14083" max="14083" width="21.5703125" customWidth="1"/>
    <col min="14084" max="14084" width="25.7109375" customWidth="1"/>
    <col min="14085" max="14085" width="30.7109375" customWidth="1"/>
    <col min="14086" max="14086" width="39" customWidth="1"/>
    <col min="14087" max="14087" width="8.28515625" customWidth="1"/>
    <col min="14088" max="14088" width="16.140625" bestFit="1" customWidth="1"/>
    <col min="14089" max="14089" width="11.140625" customWidth="1"/>
    <col min="14090" max="14090" width="8.85546875" customWidth="1"/>
    <col min="14091" max="14091" width="13.28515625" bestFit="1" customWidth="1"/>
    <col min="14339" max="14339" width="21.5703125" customWidth="1"/>
    <col min="14340" max="14340" width="25.7109375" customWidth="1"/>
    <col min="14341" max="14341" width="30.7109375" customWidth="1"/>
    <col min="14342" max="14342" width="39" customWidth="1"/>
    <col min="14343" max="14343" width="8.28515625" customWidth="1"/>
    <col min="14344" max="14344" width="16.140625" bestFit="1" customWidth="1"/>
    <col min="14345" max="14345" width="11.140625" customWidth="1"/>
    <col min="14346" max="14346" width="8.85546875" customWidth="1"/>
    <col min="14347" max="14347" width="13.28515625" bestFit="1" customWidth="1"/>
    <col min="14595" max="14595" width="21.5703125" customWidth="1"/>
    <col min="14596" max="14596" width="25.7109375" customWidth="1"/>
    <col min="14597" max="14597" width="30.7109375" customWidth="1"/>
    <col min="14598" max="14598" width="39" customWidth="1"/>
    <col min="14599" max="14599" width="8.28515625" customWidth="1"/>
    <col min="14600" max="14600" width="16.140625" bestFit="1" customWidth="1"/>
    <col min="14601" max="14601" width="11.140625" customWidth="1"/>
    <col min="14602" max="14602" width="8.85546875" customWidth="1"/>
    <col min="14603" max="14603" width="13.28515625" bestFit="1" customWidth="1"/>
    <col min="14851" max="14851" width="21.5703125" customWidth="1"/>
    <col min="14852" max="14852" width="25.7109375" customWidth="1"/>
    <col min="14853" max="14853" width="30.7109375" customWidth="1"/>
    <col min="14854" max="14854" width="39" customWidth="1"/>
    <col min="14855" max="14855" width="8.28515625" customWidth="1"/>
    <col min="14856" max="14856" width="16.140625" bestFit="1" customWidth="1"/>
    <col min="14857" max="14857" width="11.140625" customWidth="1"/>
    <col min="14858" max="14858" width="8.85546875" customWidth="1"/>
    <col min="14859" max="14859" width="13.28515625" bestFit="1" customWidth="1"/>
    <col min="15107" max="15107" width="21.5703125" customWidth="1"/>
    <col min="15108" max="15108" width="25.7109375" customWidth="1"/>
    <col min="15109" max="15109" width="30.7109375" customWidth="1"/>
    <col min="15110" max="15110" width="39" customWidth="1"/>
    <col min="15111" max="15111" width="8.28515625" customWidth="1"/>
    <col min="15112" max="15112" width="16.140625" bestFit="1" customWidth="1"/>
    <col min="15113" max="15113" width="11.140625" customWidth="1"/>
    <col min="15114" max="15114" width="8.85546875" customWidth="1"/>
    <col min="15115" max="15115" width="13.28515625" bestFit="1" customWidth="1"/>
    <col min="15363" max="15363" width="21.5703125" customWidth="1"/>
    <col min="15364" max="15364" width="25.7109375" customWidth="1"/>
    <col min="15365" max="15365" width="30.7109375" customWidth="1"/>
    <col min="15366" max="15366" width="39" customWidth="1"/>
    <col min="15367" max="15367" width="8.28515625" customWidth="1"/>
    <col min="15368" max="15368" width="16.140625" bestFit="1" customWidth="1"/>
    <col min="15369" max="15369" width="11.140625" customWidth="1"/>
    <col min="15370" max="15370" width="8.85546875" customWidth="1"/>
    <col min="15371" max="15371" width="13.28515625" bestFit="1" customWidth="1"/>
    <col min="15619" max="15619" width="21.5703125" customWidth="1"/>
    <col min="15620" max="15620" width="25.7109375" customWidth="1"/>
    <col min="15621" max="15621" width="30.7109375" customWidth="1"/>
    <col min="15622" max="15622" width="39" customWidth="1"/>
    <col min="15623" max="15623" width="8.28515625" customWidth="1"/>
    <col min="15624" max="15624" width="16.140625" bestFit="1" customWidth="1"/>
    <col min="15625" max="15625" width="11.140625" customWidth="1"/>
    <col min="15626" max="15626" width="8.85546875" customWidth="1"/>
    <col min="15627" max="15627" width="13.28515625" bestFit="1" customWidth="1"/>
    <col min="15875" max="15875" width="21.5703125" customWidth="1"/>
    <col min="15876" max="15876" width="25.7109375" customWidth="1"/>
    <col min="15877" max="15877" width="30.7109375" customWidth="1"/>
    <col min="15878" max="15878" width="39" customWidth="1"/>
    <col min="15879" max="15879" width="8.28515625" customWidth="1"/>
    <col min="15880" max="15880" width="16.140625" bestFit="1" customWidth="1"/>
    <col min="15881" max="15881" width="11.140625" customWidth="1"/>
    <col min="15882" max="15882" width="8.85546875" customWidth="1"/>
    <col min="15883" max="15883" width="13.28515625" bestFit="1" customWidth="1"/>
    <col min="16131" max="16131" width="21.5703125" customWidth="1"/>
    <col min="16132" max="16132" width="25.7109375" customWidth="1"/>
    <col min="16133" max="16133" width="30.7109375" customWidth="1"/>
    <col min="16134" max="16134" width="39" customWidth="1"/>
    <col min="16135" max="16135" width="8.28515625" customWidth="1"/>
    <col min="16136" max="16136" width="16.140625" bestFit="1" customWidth="1"/>
    <col min="16137" max="16137" width="11.140625" customWidth="1"/>
    <col min="16138" max="16138" width="8.85546875" customWidth="1"/>
    <col min="16139" max="16139" width="13.28515625" bestFit="1" customWidth="1"/>
  </cols>
  <sheetData>
    <row r="1" spans="2:11" ht="36" customHeight="1">
      <c r="B1" s="129" t="s">
        <v>67</v>
      </c>
      <c r="C1" s="130"/>
      <c r="D1" s="130"/>
      <c r="E1" s="130"/>
      <c r="F1" s="130"/>
      <c r="G1" s="130"/>
      <c r="H1" s="130"/>
      <c r="I1" s="130"/>
      <c r="J1" s="130"/>
      <c r="K1" s="131"/>
    </row>
    <row r="2" spans="2:11" ht="30.75" customHeight="1" thickBot="1">
      <c r="B2" s="132"/>
      <c r="C2" s="133"/>
      <c r="D2" s="133"/>
      <c r="E2" s="133"/>
      <c r="F2" s="133"/>
      <c r="G2" s="133"/>
      <c r="H2" s="133"/>
      <c r="I2" s="133"/>
      <c r="J2" s="133"/>
      <c r="K2" s="134"/>
    </row>
    <row r="3" spans="2:11" ht="68.25" customHeight="1">
      <c r="B3" s="44" t="s">
        <v>32</v>
      </c>
      <c r="C3" s="45" t="s">
        <v>68</v>
      </c>
      <c r="D3" s="45" t="s">
        <v>69</v>
      </c>
      <c r="E3" s="45" t="s">
        <v>70</v>
      </c>
      <c r="F3" s="46" t="s">
        <v>71</v>
      </c>
      <c r="G3" s="45" t="s">
        <v>72</v>
      </c>
      <c r="H3" s="45" t="s">
        <v>73</v>
      </c>
      <c r="I3" s="45" t="s">
        <v>74</v>
      </c>
      <c r="J3" s="45" t="s">
        <v>75</v>
      </c>
      <c r="K3" s="47" t="s">
        <v>76</v>
      </c>
    </row>
    <row r="4" spans="2:11" s="48" customFormat="1" ht="30" customHeight="1">
      <c r="B4" s="135" t="s">
        <v>59</v>
      </c>
      <c r="C4" s="136"/>
      <c r="D4" s="136"/>
      <c r="E4" s="136"/>
      <c r="F4" s="137"/>
      <c r="G4" s="137"/>
      <c r="H4" s="137"/>
      <c r="I4" s="137"/>
      <c r="J4" s="137"/>
      <c r="K4" s="138"/>
    </row>
    <row r="5" spans="2:11" s="48" customFormat="1" ht="43.5" customHeight="1">
      <c r="B5" s="49" t="s">
        <v>5</v>
      </c>
      <c r="C5" s="50" t="s">
        <v>77</v>
      </c>
      <c r="D5" s="51" t="s">
        <v>78</v>
      </c>
      <c r="E5" s="52" t="s">
        <v>78</v>
      </c>
      <c r="F5" s="53" t="s">
        <v>79</v>
      </c>
      <c r="G5" s="52" t="s">
        <v>80</v>
      </c>
      <c r="H5" s="52" t="s">
        <v>81</v>
      </c>
      <c r="I5" s="54">
        <v>0.75</v>
      </c>
      <c r="J5" s="54">
        <v>0.75</v>
      </c>
      <c r="K5" s="55" t="s">
        <v>82</v>
      </c>
    </row>
    <row r="6" spans="2:11" s="48" customFormat="1" ht="30" customHeight="1">
      <c r="B6" s="49" t="s">
        <v>6</v>
      </c>
      <c r="C6" s="56" t="s">
        <v>83</v>
      </c>
      <c r="D6" s="57" t="s">
        <v>84</v>
      </c>
      <c r="E6" s="52" t="s">
        <v>84</v>
      </c>
      <c r="F6" s="53" t="s">
        <v>85</v>
      </c>
      <c r="G6" s="52" t="s">
        <v>80</v>
      </c>
      <c r="H6" s="58" t="s">
        <v>86</v>
      </c>
      <c r="I6" s="54">
        <v>0.1</v>
      </c>
      <c r="J6" s="54">
        <v>1</v>
      </c>
      <c r="K6" s="55" t="s">
        <v>82</v>
      </c>
    </row>
    <row r="7" spans="2:11" s="48" customFormat="1" ht="30" customHeight="1">
      <c r="B7" s="49" t="s">
        <v>7</v>
      </c>
      <c r="C7" s="56" t="s">
        <v>83</v>
      </c>
      <c r="D7" s="57" t="s">
        <v>84</v>
      </c>
      <c r="E7" s="52" t="s">
        <v>84</v>
      </c>
      <c r="F7" s="53" t="s">
        <v>85</v>
      </c>
      <c r="G7" s="52" t="s">
        <v>80</v>
      </c>
      <c r="H7" s="58" t="s">
        <v>86</v>
      </c>
      <c r="I7" s="54">
        <v>0.1</v>
      </c>
      <c r="J7" s="54">
        <v>1</v>
      </c>
      <c r="K7" s="55" t="s">
        <v>82</v>
      </c>
    </row>
    <row r="8" spans="2:11" s="48" customFormat="1" ht="30" customHeight="1">
      <c r="B8" s="49" t="s">
        <v>44</v>
      </c>
      <c r="C8" s="50" t="s">
        <v>77</v>
      </c>
      <c r="D8" s="51" t="s">
        <v>78</v>
      </c>
      <c r="E8" s="59" t="s">
        <v>78</v>
      </c>
      <c r="F8" s="53" t="s">
        <v>87</v>
      </c>
      <c r="G8" s="59" t="s">
        <v>80</v>
      </c>
      <c r="H8" s="58" t="s">
        <v>86</v>
      </c>
      <c r="I8" s="54">
        <v>0.25</v>
      </c>
      <c r="J8" s="54">
        <v>0.8</v>
      </c>
      <c r="K8" s="55" t="s">
        <v>82</v>
      </c>
    </row>
    <row r="9" spans="2:11" s="48" customFormat="1" ht="30" customHeight="1">
      <c r="B9" s="49" t="s">
        <v>45</v>
      </c>
      <c r="C9" s="56" t="s">
        <v>83</v>
      </c>
      <c r="D9" s="57" t="s">
        <v>78</v>
      </c>
      <c r="E9" s="59" t="s">
        <v>78</v>
      </c>
      <c r="F9" s="53" t="s">
        <v>88</v>
      </c>
      <c r="G9" s="59" t="s">
        <v>80</v>
      </c>
      <c r="H9" s="58" t="s">
        <v>86</v>
      </c>
      <c r="I9" s="54">
        <v>0.2</v>
      </c>
      <c r="J9" s="54">
        <v>1</v>
      </c>
      <c r="K9" s="55" t="s">
        <v>82</v>
      </c>
    </row>
    <row r="10" spans="2:11" s="48" customFormat="1" ht="30" customHeight="1">
      <c r="B10" s="49" t="s">
        <v>8</v>
      </c>
      <c r="C10" s="56" t="s">
        <v>83</v>
      </c>
      <c r="D10" s="57" t="s">
        <v>84</v>
      </c>
      <c r="E10" s="52" t="s">
        <v>84</v>
      </c>
      <c r="F10" s="53" t="s">
        <v>89</v>
      </c>
      <c r="G10" s="52" t="s">
        <v>80</v>
      </c>
      <c r="H10" s="58" t="s">
        <v>86</v>
      </c>
      <c r="I10" s="54">
        <v>0.1</v>
      </c>
      <c r="J10" s="54">
        <v>1</v>
      </c>
      <c r="K10" s="55" t="s">
        <v>82</v>
      </c>
    </row>
    <row r="11" spans="2:11" s="48" customFormat="1" ht="30" customHeight="1">
      <c r="B11" s="135" t="s">
        <v>60</v>
      </c>
      <c r="C11" s="136"/>
      <c r="D11" s="136"/>
      <c r="E11" s="136"/>
      <c r="F11" s="137"/>
      <c r="G11" s="137"/>
      <c r="H11" s="137"/>
      <c r="I11" s="137"/>
      <c r="J11" s="137"/>
      <c r="K11" s="138"/>
    </row>
    <row r="12" spans="2:11" s="60" customFormat="1" ht="57" customHeight="1">
      <c r="B12" s="49" t="s">
        <v>9</v>
      </c>
      <c r="C12" s="50" t="s">
        <v>77</v>
      </c>
      <c r="D12" s="57" t="s">
        <v>78</v>
      </c>
      <c r="E12" s="52" t="s">
        <v>90</v>
      </c>
      <c r="F12" s="53" t="s">
        <v>91</v>
      </c>
      <c r="G12" s="59" t="s">
        <v>80</v>
      </c>
      <c r="H12" s="58" t="s">
        <v>92</v>
      </c>
      <c r="I12" s="54">
        <v>0.9</v>
      </c>
      <c r="J12" s="54">
        <v>0.01</v>
      </c>
      <c r="K12" s="55" t="s">
        <v>82</v>
      </c>
    </row>
    <row r="13" spans="2:11" s="48" customFormat="1" ht="30" customHeight="1">
      <c r="B13" s="49" t="s">
        <v>10</v>
      </c>
      <c r="C13" s="50" t="s">
        <v>77</v>
      </c>
      <c r="D13" s="57" t="s">
        <v>78</v>
      </c>
      <c r="E13" s="52" t="s">
        <v>93</v>
      </c>
      <c r="F13" s="53" t="s">
        <v>94</v>
      </c>
      <c r="G13" s="59" t="s">
        <v>82</v>
      </c>
      <c r="H13" s="52" t="s">
        <v>95</v>
      </c>
      <c r="I13" s="54">
        <v>1</v>
      </c>
      <c r="J13" s="54">
        <v>0.01</v>
      </c>
      <c r="K13" s="55" t="s">
        <v>82</v>
      </c>
    </row>
    <row r="14" spans="2:11" s="48" customFormat="1" ht="30" customHeight="1">
      <c r="B14" s="49" t="s">
        <v>11</v>
      </c>
      <c r="C14" s="50" t="s">
        <v>77</v>
      </c>
      <c r="D14" s="57" t="s">
        <v>96</v>
      </c>
      <c r="E14" s="52" t="s">
        <v>96</v>
      </c>
      <c r="F14" s="53" t="s">
        <v>97</v>
      </c>
      <c r="G14" s="59" t="s">
        <v>82</v>
      </c>
      <c r="H14" s="52" t="s">
        <v>95</v>
      </c>
      <c r="I14" s="54">
        <v>1</v>
      </c>
      <c r="J14" s="54">
        <v>0.1</v>
      </c>
      <c r="K14" s="55" t="s">
        <v>82</v>
      </c>
    </row>
    <row r="15" spans="2:11" s="48" customFormat="1" ht="30" customHeight="1">
      <c r="B15" s="49" t="s">
        <v>12</v>
      </c>
      <c r="C15" s="50" t="s">
        <v>77</v>
      </c>
      <c r="D15" s="57" t="s">
        <v>78</v>
      </c>
      <c r="E15" s="52" t="s">
        <v>98</v>
      </c>
      <c r="F15" s="53" t="s">
        <v>99</v>
      </c>
      <c r="G15" s="59" t="s">
        <v>80</v>
      </c>
      <c r="H15" s="52" t="s">
        <v>100</v>
      </c>
      <c r="I15" s="54">
        <v>0.95</v>
      </c>
      <c r="J15" s="54">
        <v>0.1</v>
      </c>
      <c r="K15" s="55" t="s">
        <v>82</v>
      </c>
    </row>
    <row r="16" spans="2:11" s="48" customFormat="1" ht="30" customHeight="1">
      <c r="B16" s="49" t="s">
        <v>13</v>
      </c>
      <c r="C16" s="61" t="s">
        <v>101</v>
      </c>
      <c r="D16" s="57" t="s">
        <v>78</v>
      </c>
      <c r="E16" s="52" t="s">
        <v>102</v>
      </c>
      <c r="F16" s="53" t="s">
        <v>103</v>
      </c>
      <c r="G16" s="52" t="s">
        <v>103</v>
      </c>
      <c r="H16" s="58" t="s">
        <v>103</v>
      </c>
      <c r="I16" s="62" t="s">
        <v>103</v>
      </c>
      <c r="J16" s="62" t="s">
        <v>103</v>
      </c>
      <c r="K16" s="55" t="s">
        <v>82</v>
      </c>
    </row>
    <row r="17" spans="2:21" s="48" customFormat="1" ht="30" customHeight="1">
      <c r="B17" s="49" t="s">
        <v>14</v>
      </c>
      <c r="C17" s="61" t="s">
        <v>101</v>
      </c>
      <c r="D17" s="57" t="s">
        <v>78</v>
      </c>
      <c r="E17" s="52" t="s">
        <v>104</v>
      </c>
      <c r="F17" s="53" t="s">
        <v>103</v>
      </c>
      <c r="G17" s="59" t="s">
        <v>80</v>
      </c>
      <c r="H17" s="58" t="s">
        <v>105</v>
      </c>
      <c r="I17" s="62" t="s">
        <v>103</v>
      </c>
      <c r="J17" s="62" t="s">
        <v>103</v>
      </c>
      <c r="K17" s="55" t="s">
        <v>82</v>
      </c>
      <c r="M17" s="63"/>
      <c r="N17" s="64"/>
      <c r="O17" s="64"/>
    </row>
    <row r="18" spans="2:21" s="48" customFormat="1" ht="30" customHeight="1">
      <c r="B18" s="49" t="s">
        <v>15</v>
      </c>
      <c r="C18" s="56" t="s">
        <v>83</v>
      </c>
      <c r="D18" s="57" t="s">
        <v>106</v>
      </c>
      <c r="E18" s="52" t="s">
        <v>107</v>
      </c>
      <c r="F18" s="53" t="s">
        <v>108</v>
      </c>
      <c r="G18" s="59" t="s">
        <v>80</v>
      </c>
      <c r="H18" s="58" t="s">
        <v>109</v>
      </c>
      <c r="I18" s="54">
        <v>0.75</v>
      </c>
      <c r="J18" s="54">
        <v>1</v>
      </c>
      <c r="K18" s="55" t="s">
        <v>82</v>
      </c>
      <c r="M18" s="63"/>
      <c r="N18" s="64"/>
      <c r="O18" s="64"/>
    </row>
    <row r="19" spans="2:21" s="48" customFormat="1" ht="30" customHeight="1">
      <c r="B19" s="49" t="s">
        <v>16</v>
      </c>
      <c r="C19" s="61" t="s">
        <v>101</v>
      </c>
      <c r="D19" s="57" t="s">
        <v>78</v>
      </c>
      <c r="E19" s="52" t="s">
        <v>110</v>
      </c>
      <c r="F19" s="53" t="s">
        <v>103</v>
      </c>
      <c r="G19" s="52" t="s">
        <v>103</v>
      </c>
      <c r="H19" s="52" t="s">
        <v>103</v>
      </c>
      <c r="I19" s="62" t="s">
        <v>103</v>
      </c>
      <c r="J19" s="62" t="s">
        <v>103</v>
      </c>
      <c r="K19" s="55" t="s">
        <v>80</v>
      </c>
      <c r="M19" s="63"/>
      <c r="N19" s="64"/>
      <c r="O19" s="64"/>
    </row>
    <row r="20" spans="2:21" s="48" customFormat="1" ht="30" customHeight="1">
      <c r="B20" s="49" t="s">
        <v>17</v>
      </c>
      <c r="C20" s="61" t="s">
        <v>101</v>
      </c>
      <c r="D20" s="57" t="s">
        <v>78</v>
      </c>
      <c r="E20" s="52" t="s">
        <v>111</v>
      </c>
      <c r="F20" s="53" t="s">
        <v>103</v>
      </c>
      <c r="G20" s="52" t="s">
        <v>103</v>
      </c>
      <c r="H20" s="52" t="s">
        <v>103</v>
      </c>
      <c r="I20" s="62" t="s">
        <v>103</v>
      </c>
      <c r="J20" s="62" t="s">
        <v>103</v>
      </c>
      <c r="K20" s="55" t="s">
        <v>82</v>
      </c>
      <c r="M20" s="63"/>
      <c r="N20" s="64"/>
      <c r="O20" s="64"/>
    </row>
    <row r="21" spans="2:21" s="48" customFormat="1" ht="30" customHeight="1">
      <c r="B21" s="49" t="s">
        <v>18</v>
      </c>
      <c r="C21" s="61" t="s">
        <v>101</v>
      </c>
      <c r="D21" s="57" t="s">
        <v>78</v>
      </c>
      <c r="E21" s="52" t="s">
        <v>112</v>
      </c>
      <c r="F21" s="53" t="s">
        <v>103</v>
      </c>
      <c r="G21" s="52" t="s">
        <v>103</v>
      </c>
      <c r="H21" s="52" t="s">
        <v>103</v>
      </c>
      <c r="I21" s="62" t="s">
        <v>103</v>
      </c>
      <c r="J21" s="62" t="s">
        <v>103</v>
      </c>
      <c r="K21" s="55" t="s">
        <v>82</v>
      </c>
      <c r="M21" s="63"/>
      <c r="N21" s="64"/>
      <c r="O21" s="64"/>
    </row>
    <row r="22" spans="2:21" s="48" customFormat="1" ht="30" customHeight="1">
      <c r="B22" s="49" t="s">
        <v>46</v>
      </c>
      <c r="C22" s="61" t="s">
        <v>101</v>
      </c>
      <c r="D22" s="57" t="s">
        <v>78</v>
      </c>
      <c r="E22" s="52" t="s">
        <v>113</v>
      </c>
      <c r="F22" s="53" t="s">
        <v>103</v>
      </c>
      <c r="G22" s="52" t="s">
        <v>103</v>
      </c>
      <c r="H22" s="52" t="s">
        <v>103</v>
      </c>
      <c r="I22" s="62" t="s">
        <v>103</v>
      </c>
      <c r="J22" s="62" t="s">
        <v>103</v>
      </c>
      <c r="K22" s="55" t="s">
        <v>82</v>
      </c>
    </row>
    <row r="23" spans="2:21" s="48" customFormat="1" ht="30" customHeight="1">
      <c r="B23" s="49" t="s">
        <v>19</v>
      </c>
      <c r="C23" s="50" t="s">
        <v>114</v>
      </c>
      <c r="D23" s="57" t="s">
        <v>78</v>
      </c>
      <c r="E23" s="52" t="s">
        <v>104</v>
      </c>
      <c r="F23" s="53" t="s">
        <v>115</v>
      </c>
      <c r="G23" s="59" t="s">
        <v>80</v>
      </c>
      <c r="H23" s="58" t="s">
        <v>116</v>
      </c>
      <c r="I23" s="54">
        <v>0.5</v>
      </c>
      <c r="J23" s="54">
        <v>0.04</v>
      </c>
      <c r="K23" s="55" t="s">
        <v>82</v>
      </c>
    </row>
    <row r="24" spans="2:21" s="48" customFormat="1" ht="85.5" customHeight="1">
      <c r="B24" s="49" t="s">
        <v>20</v>
      </c>
      <c r="C24" s="50" t="s">
        <v>77</v>
      </c>
      <c r="D24" s="57" t="s">
        <v>78</v>
      </c>
      <c r="E24" s="59" t="s">
        <v>78</v>
      </c>
      <c r="F24" s="53" t="s">
        <v>117</v>
      </c>
      <c r="G24" s="59" t="s">
        <v>80</v>
      </c>
      <c r="H24" s="58" t="s">
        <v>86</v>
      </c>
      <c r="I24" s="54">
        <v>0.3</v>
      </c>
      <c r="J24" s="54">
        <v>0.3</v>
      </c>
      <c r="K24" s="65" t="s">
        <v>118</v>
      </c>
    </row>
    <row r="25" spans="2:21" s="48" customFormat="1" ht="30" customHeight="1">
      <c r="B25" s="66" t="s">
        <v>43</v>
      </c>
      <c r="C25" s="56" t="s">
        <v>83</v>
      </c>
      <c r="D25" s="57" t="s">
        <v>119</v>
      </c>
      <c r="E25" s="59" t="s">
        <v>107</v>
      </c>
      <c r="F25" s="53" t="s">
        <v>120</v>
      </c>
      <c r="G25" s="59" t="s">
        <v>80</v>
      </c>
      <c r="H25" s="52" t="s">
        <v>121</v>
      </c>
      <c r="I25" s="54">
        <v>0.45</v>
      </c>
      <c r="J25" s="54">
        <v>1</v>
      </c>
      <c r="K25" s="55" t="s">
        <v>82</v>
      </c>
    </row>
    <row r="26" spans="2:21" s="48" customFormat="1" ht="30" customHeight="1">
      <c r="B26" s="135" t="s">
        <v>47</v>
      </c>
      <c r="C26" s="136"/>
      <c r="D26" s="136"/>
      <c r="E26" s="136"/>
      <c r="F26" s="137"/>
      <c r="G26" s="137"/>
      <c r="H26" s="137"/>
      <c r="I26" s="137"/>
      <c r="J26" s="137"/>
      <c r="K26" s="138"/>
      <c r="M26" s="67"/>
      <c r="N26" s="67"/>
      <c r="O26" s="67"/>
      <c r="P26" s="67"/>
      <c r="Q26" s="67"/>
      <c r="R26" s="67"/>
      <c r="S26" s="67"/>
      <c r="T26" s="67"/>
      <c r="U26" s="67"/>
    </row>
    <row r="27" spans="2:21" s="48" customFormat="1" ht="43.5" customHeight="1">
      <c r="B27" s="49" t="s">
        <v>26</v>
      </c>
      <c r="C27" s="61" t="s">
        <v>101</v>
      </c>
      <c r="D27" s="68" t="s">
        <v>78</v>
      </c>
      <c r="E27" s="52" t="s">
        <v>122</v>
      </c>
      <c r="F27" s="53" t="s">
        <v>123</v>
      </c>
      <c r="G27" s="59" t="s">
        <v>82</v>
      </c>
      <c r="H27" s="53" t="s">
        <v>124</v>
      </c>
      <c r="I27" s="54">
        <v>0.95</v>
      </c>
      <c r="J27" s="54">
        <v>0.15</v>
      </c>
      <c r="K27" s="55" t="s">
        <v>82</v>
      </c>
    </row>
    <row r="28" spans="2:21" s="48" customFormat="1" ht="30" customHeight="1">
      <c r="B28" s="66" t="s">
        <v>125</v>
      </c>
      <c r="C28" s="50" t="s">
        <v>77</v>
      </c>
      <c r="D28" s="68" t="s">
        <v>78</v>
      </c>
      <c r="E28" s="52" t="s">
        <v>126</v>
      </c>
      <c r="F28" s="53" t="s">
        <v>127</v>
      </c>
      <c r="G28" s="59" t="s">
        <v>82</v>
      </c>
      <c r="H28" s="52" t="s">
        <v>95</v>
      </c>
      <c r="I28" s="54">
        <v>1</v>
      </c>
      <c r="J28" s="54">
        <v>7.0000000000000007E-2</v>
      </c>
      <c r="K28" s="55" t="s">
        <v>82</v>
      </c>
    </row>
    <row r="29" spans="2:21" s="48" customFormat="1" ht="30" customHeight="1">
      <c r="B29" s="49" t="s">
        <v>48</v>
      </c>
      <c r="C29" s="61" t="s">
        <v>101</v>
      </c>
      <c r="D29" s="68" t="s">
        <v>128</v>
      </c>
      <c r="E29" s="52" t="s">
        <v>128</v>
      </c>
      <c r="F29" s="69" t="s">
        <v>103</v>
      </c>
      <c r="G29" s="52" t="s">
        <v>80</v>
      </c>
      <c r="H29" s="52" t="s">
        <v>103</v>
      </c>
      <c r="I29" s="62" t="s">
        <v>103</v>
      </c>
      <c r="J29" s="62" t="s">
        <v>103</v>
      </c>
      <c r="K29" s="55" t="s">
        <v>80</v>
      </c>
    </row>
    <row r="30" spans="2:21" s="48" customFormat="1" ht="30" customHeight="1">
      <c r="B30" s="49" t="s">
        <v>49</v>
      </c>
      <c r="C30" s="61" t="s">
        <v>101</v>
      </c>
      <c r="D30" s="68" t="s">
        <v>129</v>
      </c>
      <c r="E30" s="59" t="s">
        <v>129</v>
      </c>
      <c r="F30" s="69" t="s">
        <v>103</v>
      </c>
      <c r="G30" s="52" t="s">
        <v>80</v>
      </c>
      <c r="H30" s="52" t="s">
        <v>103</v>
      </c>
      <c r="I30" s="62" t="s">
        <v>103</v>
      </c>
      <c r="J30" s="62" t="s">
        <v>103</v>
      </c>
      <c r="K30" s="55" t="s">
        <v>80</v>
      </c>
    </row>
    <row r="31" spans="2:21" s="48" customFormat="1" ht="30" customHeight="1">
      <c r="B31" s="49" t="s">
        <v>130</v>
      </c>
      <c r="C31" s="61" t="s">
        <v>101</v>
      </c>
      <c r="D31" s="68" t="s">
        <v>78</v>
      </c>
      <c r="E31" s="52" t="s">
        <v>131</v>
      </c>
      <c r="F31" s="69" t="s">
        <v>103</v>
      </c>
      <c r="G31" s="52" t="s">
        <v>80</v>
      </c>
      <c r="H31" s="52" t="s">
        <v>103</v>
      </c>
      <c r="I31" s="62" t="s">
        <v>103</v>
      </c>
      <c r="J31" s="62" t="s">
        <v>103</v>
      </c>
      <c r="K31" s="55" t="s">
        <v>80</v>
      </c>
    </row>
    <row r="32" spans="2:21" s="48" customFormat="1" ht="30" customHeight="1">
      <c r="B32" s="49" t="s">
        <v>24</v>
      </c>
      <c r="C32" s="61" t="s">
        <v>101</v>
      </c>
      <c r="D32" s="68" t="s">
        <v>78</v>
      </c>
      <c r="E32" s="52" t="s">
        <v>132</v>
      </c>
      <c r="F32" s="69" t="s">
        <v>103</v>
      </c>
      <c r="G32" s="52" t="s">
        <v>80</v>
      </c>
      <c r="H32" s="52" t="s">
        <v>103</v>
      </c>
      <c r="I32" s="62" t="s">
        <v>103</v>
      </c>
      <c r="J32" s="62" t="s">
        <v>103</v>
      </c>
      <c r="K32" s="55" t="s">
        <v>80</v>
      </c>
    </row>
    <row r="33" spans="2:11" s="48" customFormat="1" ht="30" customHeight="1">
      <c r="B33" s="49" t="s">
        <v>50</v>
      </c>
      <c r="C33" s="50" t="s">
        <v>77</v>
      </c>
      <c r="D33" s="70" t="s">
        <v>133</v>
      </c>
      <c r="E33" s="52" t="s">
        <v>133</v>
      </c>
      <c r="F33" s="53" t="s">
        <v>134</v>
      </c>
      <c r="G33" s="59" t="s">
        <v>82</v>
      </c>
      <c r="H33" s="52" t="s">
        <v>95</v>
      </c>
      <c r="I33" s="54">
        <v>1</v>
      </c>
      <c r="J33" s="54">
        <v>1</v>
      </c>
      <c r="K33" s="55" t="s">
        <v>82</v>
      </c>
    </row>
    <row r="34" spans="2:11" s="48" customFormat="1" ht="30" customHeight="1">
      <c r="B34" s="49" t="s">
        <v>22</v>
      </c>
      <c r="C34" s="61" t="s">
        <v>101</v>
      </c>
      <c r="D34" s="68" t="s">
        <v>78</v>
      </c>
      <c r="E34" s="52" t="s">
        <v>135</v>
      </c>
      <c r="F34" s="53" t="s">
        <v>103</v>
      </c>
      <c r="G34" s="52" t="s">
        <v>80</v>
      </c>
      <c r="H34" s="52" t="s">
        <v>103</v>
      </c>
      <c r="I34" s="62" t="s">
        <v>103</v>
      </c>
      <c r="J34" s="62" t="s">
        <v>103</v>
      </c>
      <c r="K34" s="55" t="s">
        <v>82</v>
      </c>
    </row>
    <row r="35" spans="2:11" s="48" customFormat="1" ht="30" customHeight="1">
      <c r="B35" s="49" t="s">
        <v>27</v>
      </c>
      <c r="C35" s="61" t="s">
        <v>101</v>
      </c>
      <c r="D35" s="68" t="s">
        <v>78</v>
      </c>
      <c r="E35" s="52" t="s">
        <v>136</v>
      </c>
      <c r="F35" s="69" t="s">
        <v>103</v>
      </c>
      <c r="G35" s="52" t="s">
        <v>80</v>
      </c>
      <c r="H35" s="52" t="s">
        <v>103</v>
      </c>
      <c r="I35" s="62" t="s">
        <v>103</v>
      </c>
      <c r="J35" s="62" t="s">
        <v>103</v>
      </c>
      <c r="K35" s="55" t="s">
        <v>82</v>
      </c>
    </row>
    <row r="36" spans="2:11" s="48" customFormat="1" ht="30" customHeight="1">
      <c r="B36" s="49" t="s">
        <v>23</v>
      </c>
      <c r="C36" s="56" t="s">
        <v>83</v>
      </c>
      <c r="D36" s="68" t="s">
        <v>78</v>
      </c>
      <c r="E36" s="59" t="s">
        <v>107</v>
      </c>
      <c r="F36" s="69" t="s">
        <v>137</v>
      </c>
      <c r="G36" s="59" t="s">
        <v>80</v>
      </c>
      <c r="H36" s="53" t="s">
        <v>138</v>
      </c>
      <c r="I36" s="62">
        <v>0.1</v>
      </c>
      <c r="J36" s="54">
        <v>1</v>
      </c>
      <c r="K36" s="55" t="s">
        <v>82</v>
      </c>
    </row>
    <row r="37" spans="2:11" s="48" customFormat="1" ht="30" customHeight="1">
      <c r="B37" s="49" t="s">
        <v>51</v>
      </c>
      <c r="C37" s="61" t="s">
        <v>101</v>
      </c>
      <c r="D37" s="68" t="s">
        <v>78</v>
      </c>
      <c r="E37" s="58" t="s">
        <v>241</v>
      </c>
      <c r="F37" s="69" t="s">
        <v>103</v>
      </c>
      <c r="G37" s="52" t="s">
        <v>80</v>
      </c>
      <c r="H37" s="52" t="s">
        <v>103</v>
      </c>
      <c r="I37" s="62" t="s">
        <v>103</v>
      </c>
      <c r="J37" s="62" t="s">
        <v>103</v>
      </c>
      <c r="K37" s="55" t="s">
        <v>80</v>
      </c>
    </row>
    <row r="38" spans="2:11" s="48" customFormat="1" ht="30" customHeight="1">
      <c r="B38" s="49" t="s">
        <v>21</v>
      </c>
      <c r="C38" s="61" t="s">
        <v>101</v>
      </c>
      <c r="D38" s="68" t="s">
        <v>78</v>
      </c>
      <c r="E38" s="52" t="s">
        <v>139</v>
      </c>
      <c r="F38" s="69" t="s">
        <v>103</v>
      </c>
      <c r="G38" s="52" t="s">
        <v>80</v>
      </c>
      <c r="H38" s="52" t="s">
        <v>103</v>
      </c>
      <c r="I38" s="62" t="s">
        <v>103</v>
      </c>
      <c r="J38" s="62" t="s">
        <v>103</v>
      </c>
      <c r="K38" s="55" t="s">
        <v>80</v>
      </c>
    </row>
    <row r="39" spans="2:11" s="48" customFormat="1" ht="30" customHeight="1">
      <c r="B39" s="49" t="s">
        <v>28</v>
      </c>
      <c r="C39" s="61" t="s">
        <v>101</v>
      </c>
      <c r="D39" s="68" t="s">
        <v>78</v>
      </c>
      <c r="E39" s="52" t="s">
        <v>139</v>
      </c>
      <c r="F39" s="69" t="s">
        <v>103</v>
      </c>
      <c r="G39" s="59" t="s">
        <v>80</v>
      </c>
      <c r="H39" s="52" t="s">
        <v>103</v>
      </c>
      <c r="I39" s="62" t="s">
        <v>103</v>
      </c>
      <c r="J39" s="62" t="s">
        <v>103</v>
      </c>
      <c r="K39" s="55" t="s">
        <v>82</v>
      </c>
    </row>
    <row r="40" spans="2:11" s="48" customFormat="1" ht="30" customHeight="1">
      <c r="B40" s="49" t="s">
        <v>52</v>
      </c>
      <c r="C40" s="61" t="s">
        <v>101</v>
      </c>
      <c r="D40" s="68" t="s">
        <v>78</v>
      </c>
      <c r="E40" s="52" t="s">
        <v>140</v>
      </c>
      <c r="F40" s="69" t="s">
        <v>103</v>
      </c>
      <c r="G40" s="59" t="s">
        <v>80</v>
      </c>
      <c r="H40" s="52" t="s">
        <v>103</v>
      </c>
      <c r="I40" s="62" t="s">
        <v>103</v>
      </c>
      <c r="J40" s="62" t="s">
        <v>103</v>
      </c>
      <c r="K40" s="55" t="s">
        <v>80</v>
      </c>
    </row>
    <row r="41" spans="2:11" s="48" customFormat="1" ht="42" customHeight="1">
      <c r="B41" s="49" t="s">
        <v>53</v>
      </c>
      <c r="C41" s="56" t="s">
        <v>83</v>
      </c>
      <c r="D41" s="68" t="s">
        <v>78</v>
      </c>
      <c r="E41" s="52" t="s">
        <v>78</v>
      </c>
      <c r="F41" s="53" t="s">
        <v>141</v>
      </c>
      <c r="G41" s="59" t="s">
        <v>80</v>
      </c>
      <c r="H41" s="53" t="s">
        <v>142</v>
      </c>
      <c r="I41" s="54">
        <v>0.55000000000000004</v>
      </c>
      <c r="J41" s="54">
        <v>1</v>
      </c>
      <c r="K41" s="65" t="s">
        <v>143</v>
      </c>
    </row>
    <row r="42" spans="2:11" s="48" customFormat="1" ht="45.75" customHeight="1">
      <c r="B42" s="49" t="s">
        <v>54</v>
      </c>
      <c r="C42" s="56" t="s">
        <v>83</v>
      </c>
      <c r="D42" s="68" t="s">
        <v>144</v>
      </c>
      <c r="E42" s="59" t="s">
        <v>107</v>
      </c>
      <c r="F42" s="53" t="s">
        <v>141</v>
      </c>
      <c r="G42" s="59" t="s">
        <v>80</v>
      </c>
      <c r="H42" s="53" t="s">
        <v>145</v>
      </c>
      <c r="I42" s="54">
        <v>0.05</v>
      </c>
      <c r="J42" s="54">
        <v>1</v>
      </c>
      <c r="K42" s="65" t="s">
        <v>143</v>
      </c>
    </row>
    <row r="43" spans="2:11" s="48" customFormat="1" ht="41.25" customHeight="1">
      <c r="B43" s="49" t="s">
        <v>55</v>
      </c>
      <c r="C43" s="71" t="s">
        <v>146</v>
      </c>
      <c r="D43" s="72" t="s">
        <v>78</v>
      </c>
      <c r="E43" s="59" t="s">
        <v>147</v>
      </c>
      <c r="F43" s="53" t="s">
        <v>148</v>
      </c>
      <c r="G43" s="59" t="s">
        <v>80</v>
      </c>
      <c r="H43" s="53" t="s">
        <v>149</v>
      </c>
      <c r="I43" s="54">
        <v>0.45</v>
      </c>
      <c r="J43" s="54">
        <v>0.24</v>
      </c>
      <c r="K43" s="65" t="s">
        <v>143</v>
      </c>
    </row>
    <row r="44" spans="2:11" s="48" customFormat="1" ht="30" customHeight="1">
      <c r="B44" s="49" t="s">
        <v>56</v>
      </c>
      <c r="C44" s="56" t="s">
        <v>83</v>
      </c>
      <c r="D44" s="68" t="s">
        <v>150</v>
      </c>
      <c r="E44" s="52" t="s">
        <v>107</v>
      </c>
      <c r="F44" s="53" t="s">
        <v>151</v>
      </c>
      <c r="G44" s="59" t="s">
        <v>80</v>
      </c>
      <c r="H44" s="53" t="s">
        <v>152</v>
      </c>
      <c r="I44" s="54">
        <v>0.7</v>
      </c>
      <c r="J44" s="54">
        <v>1</v>
      </c>
      <c r="K44" s="55" t="s">
        <v>82</v>
      </c>
    </row>
    <row r="45" spans="2:11" s="48" customFormat="1" ht="30" customHeight="1">
      <c r="B45" s="49" t="s">
        <v>57</v>
      </c>
      <c r="C45" s="50" t="s">
        <v>77</v>
      </c>
      <c r="D45" s="68" t="s">
        <v>78</v>
      </c>
      <c r="E45" s="52" t="s">
        <v>153</v>
      </c>
      <c r="F45" s="53" t="s">
        <v>154</v>
      </c>
      <c r="G45" s="59" t="s">
        <v>80</v>
      </c>
      <c r="H45" s="53" t="s">
        <v>155</v>
      </c>
      <c r="I45" s="54">
        <v>0.8</v>
      </c>
      <c r="J45" s="54">
        <v>0.75</v>
      </c>
      <c r="K45" s="55" t="s">
        <v>82</v>
      </c>
    </row>
    <row r="46" spans="2:11" s="48" customFormat="1" ht="30" customHeight="1">
      <c r="B46" s="66" t="s">
        <v>156</v>
      </c>
      <c r="C46" s="56" t="s">
        <v>83</v>
      </c>
      <c r="D46" s="68" t="s">
        <v>78</v>
      </c>
      <c r="E46" s="52" t="s">
        <v>107</v>
      </c>
      <c r="F46" s="53" t="s">
        <v>157</v>
      </c>
      <c r="G46" s="52" t="s">
        <v>80</v>
      </c>
      <c r="H46" s="52" t="s">
        <v>158</v>
      </c>
      <c r="I46" s="54">
        <v>0.95</v>
      </c>
      <c r="J46" s="54">
        <v>1</v>
      </c>
      <c r="K46" s="55" t="s">
        <v>80</v>
      </c>
    </row>
    <row r="47" spans="2:11" s="48" customFormat="1" ht="45" customHeight="1">
      <c r="B47" s="66" t="s">
        <v>159</v>
      </c>
      <c r="C47" s="50" t="s">
        <v>77</v>
      </c>
      <c r="D47" s="68" t="s">
        <v>160</v>
      </c>
      <c r="E47" s="52" t="s">
        <v>107</v>
      </c>
      <c r="F47" s="53" t="s">
        <v>161</v>
      </c>
      <c r="G47" s="52" t="s">
        <v>80</v>
      </c>
      <c r="H47" s="53" t="s">
        <v>162</v>
      </c>
      <c r="I47" s="54">
        <v>0.9</v>
      </c>
      <c r="J47" s="54">
        <v>0.85</v>
      </c>
      <c r="K47" s="55" t="s">
        <v>82</v>
      </c>
    </row>
    <row r="48" spans="2:11" s="48" customFormat="1" ht="30" customHeight="1">
      <c r="B48" s="49" t="s">
        <v>58</v>
      </c>
      <c r="C48" s="50" t="s">
        <v>77</v>
      </c>
      <c r="D48" s="68" t="s">
        <v>163</v>
      </c>
      <c r="E48" s="52" t="s">
        <v>164</v>
      </c>
      <c r="F48" s="53" t="s">
        <v>165</v>
      </c>
      <c r="G48" s="59" t="s">
        <v>82</v>
      </c>
      <c r="H48" s="52" t="s">
        <v>95</v>
      </c>
      <c r="I48" s="54">
        <v>1</v>
      </c>
      <c r="J48" s="54">
        <v>0.1</v>
      </c>
      <c r="K48" s="55" t="s">
        <v>80</v>
      </c>
    </row>
    <row r="49" spans="2:11" s="48" customFormat="1" ht="30" customHeight="1">
      <c r="B49" s="135" t="s">
        <v>61</v>
      </c>
      <c r="C49" s="136"/>
      <c r="D49" s="136"/>
      <c r="E49" s="136"/>
      <c r="F49" s="137"/>
      <c r="G49" s="137"/>
      <c r="H49" s="137"/>
      <c r="I49" s="137"/>
      <c r="J49" s="137"/>
      <c r="K49" s="138"/>
    </row>
    <row r="50" spans="2:11" s="48" customFormat="1" ht="30" customHeight="1">
      <c r="B50" s="49" t="s">
        <v>29</v>
      </c>
      <c r="C50" s="50" t="s">
        <v>77</v>
      </c>
      <c r="D50" s="68" t="s">
        <v>78</v>
      </c>
      <c r="E50" s="52" t="s">
        <v>166</v>
      </c>
      <c r="F50" s="69" t="s">
        <v>103</v>
      </c>
      <c r="G50" s="59" t="s">
        <v>82</v>
      </c>
      <c r="H50" s="53" t="s">
        <v>242</v>
      </c>
      <c r="I50" s="62" t="s">
        <v>103</v>
      </c>
      <c r="J50" s="62" t="s">
        <v>103</v>
      </c>
      <c r="K50" s="55" t="s">
        <v>82</v>
      </c>
    </row>
    <row r="51" spans="2:11" s="48" customFormat="1" ht="30" customHeight="1">
      <c r="B51" s="49" t="s">
        <v>30</v>
      </c>
      <c r="C51" s="50" t="s">
        <v>77</v>
      </c>
      <c r="D51" s="68" t="s">
        <v>78</v>
      </c>
      <c r="E51" s="52" t="s">
        <v>147</v>
      </c>
      <c r="F51" s="53" t="s">
        <v>167</v>
      </c>
      <c r="G51" s="52" t="s">
        <v>80</v>
      </c>
      <c r="H51" s="52" t="s">
        <v>158</v>
      </c>
      <c r="I51" s="54">
        <v>0.95</v>
      </c>
      <c r="J51" s="54">
        <v>0.05</v>
      </c>
      <c r="K51" s="55" t="s">
        <v>82</v>
      </c>
    </row>
    <row r="52" spans="2:11" s="48" customFormat="1" ht="30" customHeight="1" thickBot="1">
      <c r="B52" s="73" t="s">
        <v>62</v>
      </c>
      <c r="C52" s="74" t="s">
        <v>83</v>
      </c>
      <c r="D52" s="75" t="s">
        <v>168</v>
      </c>
      <c r="E52" s="76" t="s">
        <v>107</v>
      </c>
      <c r="F52" s="77" t="s">
        <v>169</v>
      </c>
      <c r="G52" s="78" t="s">
        <v>80</v>
      </c>
      <c r="H52" s="78" t="s">
        <v>158</v>
      </c>
      <c r="I52" s="79">
        <v>0.2</v>
      </c>
      <c r="J52" s="79">
        <v>1</v>
      </c>
      <c r="K52" s="80" t="s">
        <v>82</v>
      </c>
    </row>
    <row r="53" spans="2:11">
      <c r="C53" s="14"/>
      <c r="D53" s="14"/>
      <c r="E53" s="14"/>
      <c r="F53" s="14"/>
      <c r="G53" s="14"/>
      <c r="H53" s="14"/>
      <c r="I53" s="14"/>
      <c r="J53" s="14"/>
    </row>
    <row r="56" spans="2:11" ht="15">
      <c r="B56" s="81" t="s">
        <v>170</v>
      </c>
    </row>
    <row r="57" spans="2:11" ht="15">
      <c r="B57" s="81" t="s">
        <v>171</v>
      </c>
      <c r="C57" t="s">
        <v>172</v>
      </c>
    </row>
    <row r="58" spans="2:11" ht="15">
      <c r="B58" s="81" t="s">
        <v>173</v>
      </c>
      <c r="C58" t="s">
        <v>174</v>
      </c>
    </row>
    <row r="59" spans="2:11" ht="15">
      <c r="B59" s="81" t="s">
        <v>175</v>
      </c>
      <c r="C59" t="s">
        <v>176</v>
      </c>
    </row>
    <row r="60" spans="2:11" ht="15">
      <c r="B60" s="81" t="s">
        <v>177</v>
      </c>
      <c r="C60" t="s">
        <v>178</v>
      </c>
    </row>
    <row r="61" spans="2:11" ht="15">
      <c r="B61" s="81"/>
    </row>
    <row r="62" spans="2:11" ht="14.25">
      <c r="B62" s="82" t="s">
        <v>179</v>
      </c>
      <c r="C62" s="83"/>
      <c r="D62" s="83"/>
      <c r="E62" s="83"/>
    </row>
    <row r="63" spans="2:11" ht="13.5" thickBot="1"/>
    <row r="64" spans="2:11" ht="41.25" customHeight="1">
      <c r="B64" s="44" t="s">
        <v>32</v>
      </c>
      <c r="C64" s="45" t="s">
        <v>68</v>
      </c>
      <c r="D64" s="45" t="s">
        <v>69</v>
      </c>
      <c r="E64" s="45" t="s">
        <v>70</v>
      </c>
      <c r="F64" s="47" t="s">
        <v>71</v>
      </c>
      <c r="I64" s="84"/>
    </row>
    <row r="65" spans="2:6" ht="27.75" customHeight="1">
      <c r="B65" s="66" t="s">
        <v>180</v>
      </c>
      <c r="C65" s="56" t="s">
        <v>83</v>
      </c>
      <c r="D65" s="68" t="s">
        <v>119</v>
      </c>
      <c r="E65" s="68" t="s">
        <v>119</v>
      </c>
      <c r="F65" s="85" t="s">
        <v>181</v>
      </c>
    </row>
    <row r="66" spans="2:6" ht="26.25" customHeight="1">
      <c r="B66" s="86" t="s">
        <v>182</v>
      </c>
      <c r="C66" s="50" t="s">
        <v>77</v>
      </c>
      <c r="D66" s="68" t="s">
        <v>183</v>
      </c>
      <c r="E66" s="68" t="s">
        <v>183</v>
      </c>
      <c r="F66" s="85" t="s">
        <v>184</v>
      </c>
    </row>
    <row r="67" spans="2:6" ht="26.25" customHeight="1">
      <c r="B67" s="86" t="s">
        <v>185</v>
      </c>
      <c r="C67" s="56" t="s">
        <v>83</v>
      </c>
      <c r="D67" s="68" t="s">
        <v>186</v>
      </c>
      <c r="E67" s="68" t="s">
        <v>186</v>
      </c>
      <c r="F67" s="85" t="s">
        <v>187</v>
      </c>
    </row>
    <row r="68" spans="2:6" ht="26.25" customHeight="1">
      <c r="B68" s="86" t="s">
        <v>188</v>
      </c>
      <c r="C68" s="56" t="s">
        <v>83</v>
      </c>
      <c r="D68" s="68" t="s">
        <v>186</v>
      </c>
      <c r="E68" s="68" t="s">
        <v>186</v>
      </c>
      <c r="F68" s="85" t="s">
        <v>189</v>
      </c>
    </row>
    <row r="69" spans="2:6" ht="24.75" customHeight="1">
      <c r="B69" s="86" t="s">
        <v>190</v>
      </c>
      <c r="C69" s="56" t="s">
        <v>83</v>
      </c>
      <c r="D69" s="68" t="s">
        <v>191</v>
      </c>
      <c r="E69" s="68" t="s">
        <v>191</v>
      </c>
      <c r="F69" s="85" t="s">
        <v>192</v>
      </c>
    </row>
    <row r="70" spans="2:6" ht="27" customHeight="1">
      <c r="B70" s="86" t="s">
        <v>193</v>
      </c>
      <c r="C70" s="56" t="s">
        <v>83</v>
      </c>
      <c r="D70" s="68" t="s">
        <v>194</v>
      </c>
      <c r="E70" s="68" t="s">
        <v>194</v>
      </c>
      <c r="F70" s="85" t="s">
        <v>195</v>
      </c>
    </row>
    <row r="71" spans="2:6" ht="28.5" customHeight="1">
      <c r="B71" s="86" t="s">
        <v>196</v>
      </c>
      <c r="C71" s="56" t="s">
        <v>83</v>
      </c>
      <c r="D71" s="68" t="s">
        <v>194</v>
      </c>
      <c r="E71" s="68" t="s">
        <v>194</v>
      </c>
      <c r="F71" s="85" t="s">
        <v>197</v>
      </c>
    </row>
    <row r="72" spans="2:6" ht="27" customHeight="1">
      <c r="B72" s="86" t="s">
        <v>198</v>
      </c>
      <c r="C72" s="56" t="s">
        <v>83</v>
      </c>
      <c r="D72" s="68" t="s">
        <v>199</v>
      </c>
      <c r="E72" s="68" t="s">
        <v>199</v>
      </c>
      <c r="F72" s="85" t="s">
        <v>200</v>
      </c>
    </row>
    <row r="73" spans="2:6" ht="24.75" customHeight="1">
      <c r="B73" s="86" t="s">
        <v>201</v>
      </c>
      <c r="C73" s="61" t="s">
        <v>101</v>
      </c>
      <c r="D73" s="68" t="s">
        <v>78</v>
      </c>
      <c r="E73" s="68" t="s">
        <v>202</v>
      </c>
      <c r="F73" s="85" t="s">
        <v>203</v>
      </c>
    </row>
    <row r="74" spans="2:6" ht="27" customHeight="1">
      <c r="B74" s="86" t="s">
        <v>204</v>
      </c>
      <c r="C74" s="56" t="s">
        <v>83</v>
      </c>
      <c r="D74" s="68" t="s">
        <v>205</v>
      </c>
      <c r="E74" s="68" t="s">
        <v>205</v>
      </c>
      <c r="F74" s="85" t="s">
        <v>206</v>
      </c>
    </row>
    <row r="75" spans="2:6" ht="23.25" customHeight="1">
      <c r="B75" s="86" t="s">
        <v>207</v>
      </c>
      <c r="C75" s="56" t="s">
        <v>83</v>
      </c>
      <c r="D75" s="68" t="s">
        <v>208</v>
      </c>
      <c r="E75" s="68" t="s">
        <v>208</v>
      </c>
      <c r="F75" s="85" t="s">
        <v>209</v>
      </c>
    </row>
    <row r="76" spans="2:6" ht="30" customHeight="1">
      <c r="B76" s="86" t="s">
        <v>210</v>
      </c>
      <c r="C76" s="56" t="s">
        <v>83</v>
      </c>
      <c r="D76" s="68" t="s">
        <v>208</v>
      </c>
      <c r="E76" s="68" t="s">
        <v>208</v>
      </c>
      <c r="F76" s="85" t="s">
        <v>209</v>
      </c>
    </row>
    <row r="77" spans="2:6" ht="22.5" customHeight="1">
      <c r="B77" s="86" t="s">
        <v>211</v>
      </c>
      <c r="C77" s="50" t="s">
        <v>77</v>
      </c>
      <c r="D77" s="68" t="s">
        <v>212</v>
      </c>
      <c r="E77" s="68" t="s">
        <v>212</v>
      </c>
      <c r="F77" s="85" t="s">
        <v>213</v>
      </c>
    </row>
    <row r="78" spans="2:6" ht="22.5" customHeight="1">
      <c r="B78" s="86" t="s">
        <v>214</v>
      </c>
      <c r="C78" s="50" t="s">
        <v>77</v>
      </c>
      <c r="D78" s="68" t="s">
        <v>212</v>
      </c>
      <c r="E78" s="68" t="s">
        <v>212</v>
      </c>
      <c r="F78" s="85" t="s">
        <v>215</v>
      </c>
    </row>
    <row r="79" spans="2:6" ht="22.5" customHeight="1">
      <c r="B79" s="86" t="s">
        <v>216</v>
      </c>
      <c r="C79" s="56" t="s">
        <v>83</v>
      </c>
      <c r="D79" s="68" t="s">
        <v>217</v>
      </c>
      <c r="E79" s="68" t="s">
        <v>217</v>
      </c>
      <c r="F79" s="85" t="s">
        <v>218</v>
      </c>
    </row>
    <row r="80" spans="2:6" ht="22.5" customHeight="1">
      <c r="B80" s="86" t="s">
        <v>219</v>
      </c>
      <c r="C80" s="56" t="s">
        <v>83</v>
      </c>
      <c r="D80" s="68" t="s">
        <v>84</v>
      </c>
      <c r="E80" s="68" t="s">
        <v>84</v>
      </c>
      <c r="F80" s="85" t="s">
        <v>220</v>
      </c>
    </row>
    <row r="81" spans="2:6" ht="22.5" customHeight="1">
      <c r="B81" s="86" t="s">
        <v>221</v>
      </c>
      <c r="C81" s="56" t="s">
        <v>83</v>
      </c>
      <c r="D81" s="68" t="s">
        <v>84</v>
      </c>
      <c r="E81" s="68" t="s">
        <v>84</v>
      </c>
      <c r="F81" s="85" t="s">
        <v>222</v>
      </c>
    </row>
    <row r="82" spans="2:6" ht="39.75" customHeight="1">
      <c r="B82" s="87" t="s">
        <v>223</v>
      </c>
      <c r="C82" s="56" t="s">
        <v>83</v>
      </c>
      <c r="D82" s="68" t="s">
        <v>84</v>
      </c>
      <c r="E82" s="68" t="s">
        <v>84</v>
      </c>
      <c r="F82" s="85" t="s">
        <v>222</v>
      </c>
    </row>
    <row r="83" spans="2:6" ht="22.5" customHeight="1">
      <c r="B83" s="86" t="s">
        <v>224</v>
      </c>
      <c r="C83" s="56" t="s">
        <v>83</v>
      </c>
      <c r="D83" s="68" t="s">
        <v>84</v>
      </c>
      <c r="E83" s="68" t="s">
        <v>84</v>
      </c>
      <c r="F83" s="85" t="s">
        <v>225</v>
      </c>
    </row>
    <row r="84" spans="2:6" ht="33" customHeight="1">
      <c r="B84" s="87" t="s">
        <v>226</v>
      </c>
      <c r="C84" s="56" t="s">
        <v>83</v>
      </c>
      <c r="D84" s="68" t="s">
        <v>84</v>
      </c>
      <c r="E84" s="68" t="s">
        <v>84</v>
      </c>
      <c r="F84" s="85" t="s">
        <v>227</v>
      </c>
    </row>
    <row r="85" spans="2:6" ht="33" customHeight="1">
      <c r="B85" s="87" t="s">
        <v>228</v>
      </c>
      <c r="C85" s="56" t="s">
        <v>83</v>
      </c>
      <c r="D85" s="68" t="s">
        <v>229</v>
      </c>
      <c r="E85" s="68" t="s">
        <v>229</v>
      </c>
      <c r="F85" s="85" t="s">
        <v>230</v>
      </c>
    </row>
    <row r="86" spans="2:6" ht="33" customHeight="1">
      <c r="B86" s="87" t="s">
        <v>231</v>
      </c>
      <c r="C86" s="56" t="s">
        <v>83</v>
      </c>
      <c r="D86" s="68" t="s">
        <v>232</v>
      </c>
      <c r="E86" s="68" t="s">
        <v>232</v>
      </c>
      <c r="F86" s="85" t="s">
        <v>233</v>
      </c>
    </row>
    <row r="87" spans="2:6" ht="33" customHeight="1">
      <c r="B87" s="87" t="s">
        <v>234</v>
      </c>
      <c r="C87" s="56" t="s">
        <v>83</v>
      </c>
      <c r="D87" s="68" t="s">
        <v>119</v>
      </c>
      <c r="E87" s="68" t="s">
        <v>119</v>
      </c>
      <c r="F87" s="85" t="s">
        <v>235</v>
      </c>
    </row>
    <row r="88" spans="2:6" ht="30.75" customHeight="1">
      <c r="B88" s="86" t="s">
        <v>236</v>
      </c>
      <c r="C88" s="56" t="s">
        <v>83</v>
      </c>
      <c r="D88" s="68" t="s">
        <v>150</v>
      </c>
      <c r="E88" s="68" t="s">
        <v>150</v>
      </c>
      <c r="F88" s="85" t="s">
        <v>237</v>
      </c>
    </row>
    <row r="89" spans="2:6" ht="30.75" customHeight="1">
      <c r="B89" s="86" t="s">
        <v>238</v>
      </c>
      <c r="C89" s="50" t="s">
        <v>77</v>
      </c>
      <c r="D89" s="68" t="s">
        <v>104</v>
      </c>
      <c r="E89" s="68" t="s">
        <v>104</v>
      </c>
      <c r="F89" s="85" t="s">
        <v>239</v>
      </c>
    </row>
    <row r="90" spans="2:6" ht="30.75" customHeight="1" thickBot="1">
      <c r="B90" s="88" t="s">
        <v>240</v>
      </c>
      <c r="C90" s="89" t="s">
        <v>101</v>
      </c>
      <c r="D90" s="75" t="s">
        <v>104</v>
      </c>
      <c r="E90" s="75" t="s">
        <v>104</v>
      </c>
      <c r="F90" s="90" t="s">
        <v>203</v>
      </c>
    </row>
  </sheetData>
  <sheetProtection selectLockedCells="1" selectUnlockedCells="1"/>
  <mergeCells count="5">
    <mergeCell ref="B1:K2"/>
    <mergeCell ref="B4:K4"/>
    <mergeCell ref="B11:K11"/>
    <mergeCell ref="B26:K26"/>
    <mergeCell ref="B49:K49"/>
  </mergeCells>
  <printOptions horizontalCentered="1" verticalCentered="1"/>
  <pageMargins left="0" right="0" top="0.59055118110236227" bottom="0.59055118110236227" header="0.51181102362204722" footer="0.51181102362204722"/>
  <pageSetup paperSize="9" scale="4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WC Dam Level Report</vt:lpstr>
      <vt:lpstr>10Y Comparrison</vt:lpstr>
      <vt:lpstr>OWNERSHIP AND USER SECTORS</vt:lpstr>
      <vt:lpstr>WC Graph</vt:lpstr>
      <vt:lpstr>'OWNERSHIP AND USER SECTORS'!Print_Area</vt:lpstr>
      <vt:lpstr>'WC Dam Level Report'!Print_Area</vt:lpstr>
    </vt:vector>
  </TitlesOfParts>
  <Company>DWAF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Weekly Dam Report WC</dc:title>
  <dc:creator>Neil van Wyk</dc:creator>
  <cp:lastModifiedBy>Hannelie Botha</cp:lastModifiedBy>
  <cp:revision>01</cp:revision>
  <cp:lastPrinted>2020-01-22T10:05:35Z</cp:lastPrinted>
  <dcterms:created xsi:type="dcterms:W3CDTF">2007-10-24T10:07:02Z</dcterms:created>
  <dcterms:modified xsi:type="dcterms:W3CDTF">2022-08-23T08:03:36Z</dcterms:modified>
</cp:coreProperties>
</file>